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J:\CLK\Election\Canvass\2024\Nov\"/>
    </mc:Choice>
  </mc:AlternateContent>
  <xr:revisionPtr revIDLastSave="0" documentId="13_ncr:1_{67240AE5-E213-4627-AFB8-725355955123}" xr6:coauthVersionLast="47" xr6:coauthVersionMax="47" xr10:uidLastSave="{00000000-0000-0000-0000-000000000000}"/>
  <bookViews>
    <workbookView xWindow="-28920" yWindow="-120" windowWidth="29040" windowHeight="15840" activeTab="2" xr2:uid="{2A458AB3-AEC2-40C1-AC22-9631899E7B8C}"/>
  </bookViews>
  <sheets>
    <sheet name="Cover" sheetId="2" r:id="rId1"/>
    <sheet name="Totals All Contests" sheetId="3" r:id="rId2"/>
    <sheet name="Federal-State-Municipal" sheetId="1" r:id="rId3"/>
  </sheets>
  <definedNames>
    <definedName name="_xlnm.Print_Area" localSheetId="0">Cover!$A$1:$J$41</definedName>
    <definedName name="_xlnm.Print_Area" localSheetId="2">'Federal-State-Municipal'!$A$1:$AE$131</definedName>
    <definedName name="_xlnm.Print_Area" localSheetId="1">'Totals All Contests'!$A$1:$D$129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7" i="1" l="1"/>
  <c r="AE117" i="1" s="1"/>
  <c r="B115" i="3" s="1"/>
  <c r="X111" i="1"/>
  <c r="AE111" i="1" s="1"/>
  <c r="B109" i="3" s="1"/>
  <c r="X105" i="1"/>
  <c r="AE105" i="1" s="1"/>
  <c r="B103" i="3" s="1"/>
  <c r="X99" i="1"/>
  <c r="X76" i="1"/>
  <c r="AE76" i="1" s="1"/>
  <c r="B76" i="3" s="1"/>
  <c r="X55" i="1"/>
  <c r="AE55" i="1" s="1"/>
  <c r="B55" i="3" s="1"/>
  <c r="X48" i="1"/>
  <c r="AE48" i="1" s="1"/>
  <c r="B48" i="3" s="1"/>
  <c r="X27" i="1"/>
  <c r="AE27" i="1" s="1"/>
  <c r="B27" i="3" s="1"/>
  <c r="X19" i="1"/>
  <c r="AE19" i="1" s="1"/>
  <c r="B19" i="3" s="1"/>
  <c r="X37" i="1"/>
  <c r="AE37" i="1" s="1"/>
  <c r="B37" i="3" s="1"/>
  <c r="AE131" i="1"/>
  <c r="AE130" i="1"/>
  <c r="AE128" i="1"/>
  <c r="AE127" i="1"/>
  <c r="AE125" i="1"/>
  <c r="AE124" i="1"/>
  <c r="AE122" i="1"/>
  <c r="AE121" i="1"/>
  <c r="AE119" i="1"/>
  <c r="AE118" i="1"/>
  <c r="B116" i="3" s="1"/>
  <c r="AE116" i="1"/>
  <c r="B114" i="3" s="1"/>
  <c r="AE115" i="1"/>
  <c r="AE113" i="1"/>
  <c r="AE112" i="1"/>
  <c r="B110" i="3" s="1"/>
  <c r="AE110" i="1"/>
  <c r="B108" i="3" s="1"/>
  <c r="AE109" i="1"/>
  <c r="AE107" i="1"/>
  <c r="AE106" i="1"/>
  <c r="B104" i="3" s="1"/>
  <c r="AE104" i="1"/>
  <c r="B102" i="3" s="1"/>
  <c r="AE103" i="1"/>
  <c r="AE101" i="1"/>
  <c r="B99" i="3" s="1"/>
  <c r="AE100" i="1"/>
  <c r="B98" i="3" s="1"/>
  <c r="AE99" i="1"/>
  <c r="B97" i="3" s="1"/>
  <c r="AE98" i="1"/>
  <c r="B96" i="3" s="1"/>
  <c r="AE97" i="1"/>
  <c r="B95" i="3" s="1"/>
  <c r="AE94" i="1"/>
  <c r="AE93" i="1"/>
  <c r="B92" i="3" s="1"/>
  <c r="AE92" i="1"/>
  <c r="B91" i="3" s="1"/>
  <c r="AE91" i="1"/>
  <c r="B90" i="3" s="1"/>
  <c r="AE90" i="1"/>
  <c r="AE89" i="1"/>
  <c r="AE85" i="1"/>
  <c r="B85" i="3" s="1"/>
  <c r="AE84" i="1"/>
  <c r="B84" i="3" s="1"/>
  <c r="AE83" i="1"/>
  <c r="B83" i="3" s="1"/>
  <c r="AE82" i="1"/>
  <c r="B82" i="3" s="1"/>
  <c r="AE81" i="1"/>
  <c r="B81" i="3" s="1"/>
  <c r="AE80" i="1"/>
  <c r="B80" i="3" s="1"/>
  <c r="AE78" i="1"/>
  <c r="B78" i="3" s="1"/>
  <c r="AE77" i="1"/>
  <c r="B77" i="3" s="1"/>
  <c r="AE75" i="1"/>
  <c r="B75" i="3" s="1"/>
  <c r="AE74" i="1"/>
  <c r="B74" i="3" s="1"/>
  <c r="AE73" i="1"/>
  <c r="B73" i="3" s="1"/>
  <c r="AE71" i="1"/>
  <c r="AE70" i="1"/>
  <c r="B70" i="3" s="1"/>
  <c r="AE69" i="1"/>
  <c r="B69" i="3" s="1"/>
  <c r="AE68" i="1"/>
  <c r="B68" i="3" s="1"/>
  <c r="AE67" i="1"/>
  <c r="AE66" i="1"/>
  <c r="AE64" i="1"/>
  <c r="AE63" i="1"/>
  <c r="B63" i="3" s="1"/>
  <c r="AE62" i="1"/>
  <c r="B62" i="3" s="1"/>
  <c r="AE61" i="1"/>
  <c r="B61" i="3" s="1"/>
  <c r="AE60" i="1"/>
  <c r="AE59" i="1"/>
  <c r="AE17" i="1"/>
  <c r="B17" i="3" s="1"/>
  <c r="AE35" i="1"/>
  <c r="B35" i="3" s="1"/>
  <c r="AE16" i="1"/>
  <c r="B16" i="3" s="1"/>
  <c r="AE15" i="1"/>
  <c r="B15" i="3" s="1"/>
  <c r="AE14" i="1"/>
  <c r="B14" i="3" s="1"/>
  <c r="AE13" i="1"/>
  <c r="B13" i="3" s="1"/>
  <c r="AE12" i="1"/>
  <c r="B12" i="3" s="1"/>
  <c r="AE57" i="1"/>
  <c r="B57" i="3" s="1"/>
  <c r="AE56" i="1"/>
  <c r="B56" i="3" s="1"/>
  <c r="AE54" i="1"/>
  <c r="B54" i="3" s="1"/>
  <c r="AE50" i="1"/>
  <c r="B50" i="3" s="1"/>
  <c r="AE49" i="1"/>
  <c r="B49" i="3" s="1"/>
  <c r="AE47" i="1"/>
  <c r="B47" i="3" s="1"/>
  <c r="AE39" i="1"/>
  <c r="B39" i="3" s="1"/>
  <c r="AE38" i="1"/>
  <c r="B38" i="3" s="1"/>
  <c r="AE36" i="1"/>
  <c r="B36" i="3" s="1"/>
  <c r="AE28" i="1"/>
  <c r="B28" i="3" s="1"/>
  <c r="AE26" i="1"/>
  <c r="B26" i="3" s="1"/>
  <c r="AE20" i="1"/>
  <c r="B20" i="3" s="1"/>
  <c r="AE18" i="1"/>
  <c r="B18" i="3" s="1"/>
  <c r="AE34" i="1" l="1"/>
  <c r="B34" i="3" s="1"/>
  <c r="B129" i="3"/>
  <c r="B128" i="3"/>
  <c r="B126" i="3"/>
  <c r="B125" i="3"/>
  <c r="B123" i="3"/>
  <c r="B122" i="3"/>
  <c r="B120" i="3"/>
  <c r="B119" i="3"/>
  <c r="B117" i="3"/>
  <c r="B113" i="3"/>
  <c r="B111" i="3"/>
  <c r="B107" i="3"/>
  <c r="B105" i="3"/>
  <c r="B101" i="3"/>
  <c r="B93" i="3"/>
  <c r="B89" i="3"/>
  <c r="B88" i="3"/>
  <c r="B71" i="3"/>
  <c r="B67" i="3"/>
  <c r="B66" i="3"/>
  <c r="B64" i="3"/>
  <c r="B60" i="3"/>
  <c r="B59" i="3"/>
  <c r="AE53" i="1"/>
  <c r="B53" i="3" s="1"/>
  <c r="AE52" i="1"/>
  <c r="B52" i="3" s="1"/>
  <c r="AE46" i="1"/>
  <c r="B46" i="3" s="1"/>
  <c r="AE45" i="1"/>
  <c r="B45" i="3" s="1"/>
  <c r="AE33" i="1"/>
  <c r="B33" i="3" s="1"/>
  <c r="AE32" i="1"/>
  <c r="B32" i="3" s="1"/>
  <c r="AE31" i="1"/>
  <c r="B31" i="3" s="1"/>
  <c r="AE29" i="1"/>
  <c r="B29" i="3" s="1"/>
  <c r="AE25" i="1"/>
  <c r="B25" i="3" s="1"/>
  <c r="AE24" i="1"/>
  <c r="B24" i="3" s="1"/>
  <c r="AE6" i="1"/>
  <c r="B6" i="3" s="1"/>
  <c r="AE7" i="1"/>
  <c r="B7" i="3" s="1"/>
  <c r="AE8" i="1"/>
  <c r="B8" i="3" s="1"/>
  <c r="AE9" i="1"/>
  <c r="B9" i="3" s="1"/>
  <c r="AE10" i="1"/>
  <c r="B10" i="3" s="1"/>
  <c r="AE11" i="1"/>
  <c r="B11" i="3" s="1"/>
  <c r="AE21" i="1"/>
  <c r="B21" i="3" s="1"/>
  <c r="AE5" i="1"/>
  <c r="B5" i="3" s="1"/>
  <c r="AE4" i="1"/>
  <c r="B4" i="3" s="1"/>
  <c r="D37" i="2"/>
  <c r="C37" i="2"/>
  <c r="E38" i="2" s="1"/>
  <c r="E40" i="2" s="1"/>
</calcChain>
</file>

<file path=xl/sharedStrings.xml><?xml version="1.0" encoding="utf-8"?>
<sst xmlns="http://schemas.openxmlformats.org/spreadsheetml/2006/main" count="386" uniqueCount="126">
  <si>
    <t>T Abrams W1-3</t>
  </si>
  <si>
    <t>T Bagley W1</t>
  </si>
  <si>
    <t>T Brazeau W1-3</t>
  </si>
  <si>
    <t>T Breed W1</t>
  </si>
  <si>
    <t>T Chase W1-5</t>
  </si>
  <si>
    <t>T Doty W1</t>
  </si>
  <si>
    <t>T Gillett W1&amp;2</t>
  </si>
  <si>
    <t>T How W1&amp;2</t>
  </si>
  <si>
    <t>T Lakewood W1</t>
  </si>
  <si>
    <t>T Lena W1</t>
  </si>
  <si>
    <t>T Lt River W1&amp;2</t>
  </si>
  <si>
    <t>T Lt Suamico W1-8</t>
  </si>
  <si>
    <t>T Maple Valley W1</t>
  </si>
  <si>
    <t>T Morgan W1&amp;2</t>
  </si>
  <si>
    <t>T Mountain W1</t>
  </si>
  <si>
    <t>T Oconto W1-3</t>
  </si>
  <si>
    <t>T Townsend W1</t>
  </si>
  <si>
    <t>T Underhill W1</t>
  </si>
  <si>
    <t>V Lena W1</t>
  </si>
  <si>
    <t>V Pulaski W5</t>
  </si>
  <si>
    <t>V Suring W1</t>
  </si>
  <si>
    <t>C Gillett W1-3</t>
  </si>
  <si>
    <t>C Oconto W1-7</t>
  </si>
  <si>
    <t>C Oconto Falls W1-6</t>
  </si>
  <si>
    <t>write-in / write-in</t>
  </si>
  <si>
    <t>Randall Terry / Stephen Broden (Constitution)</t>
  </si>
  <si>
    <t>Kamala D. Harris / Tim Walz (Democratic)</t>
  </si>
  <si>
    <t>Donald J. Trump / JD Vance (Republican)</t>
  </si>
  <si>
    <t>Chase Russell Oliver / Mike ter Maat (Libertarian)</t>
  </si>
  <si>
    <t>Jill Stein / Rudolph Ware (Wisconsin Green)</t>
  </si>
  <si>
    <t>Cornel West / Melina Abdullah (Justice for All)</t>
  </si>
  <si>
    <t>Claudia De la Cruz / Karina Garcia (Party for Soc./Lib.)</t>
  </si>
  <si>
    <t>write-in</t>
  </si>
  <si>
    <t>Kristin Lyerly (Democratic)</t>
  </si>
  <si>
    <t>Tony Wied (Republican)</t>
  </si>
  <si>
    <t>United States Senator</t>
  </si>
  <si>
    <t>Tammy Baldwin (Democratic)</t>
  </si>
  <si>
    <t>Eric Hovde (Republican)</t>
  </si>
  <si>
    <t>Phil Anderson (Disrupt The Corruption)</t>
  </si>
  <si>
    <t>Thomas Leager (America First)</t>
  </si>
  <si>
    <t>State Senator District 2</t>
  </si>
  <si>
    <t>Kelly Peterson (Democratic)</t>
  </si>
  <si>
    <t>Eric Wimberger (Republican)</t>
  </si>
  <si>
    <t>State Senator District 12</t>
  </si>
  <si>
    <t>Andi Rich (Democratic)</t>
  </si>
  <si>
    <t>Mary Felzkowski (Republican)</t>
  </si>
  <si>
    <t>Representative to the Assembly District 4</t>
  </si>
  <si>
    <t>Representative to the Assembly District 6</t>
  </si>
  <si>
    <t>Representative to the Assembly District 35</t>
  </si>
  <si>
    <t>Representative to the Assembly District 36</t>
  </si>
  <si>
    <t>Jane Benson (Democratic)</t>
  </si>
  <si>
    <t>David Steffen (Republican)</t>
  </si>
  <si>
    <t>Shirley Hinze (Democratic)</t>
  </si>
  <si>
    <t>Elijah Behnke (Republican)</t>
  </si>
  <si>
    <t>Elizabeth McCrank (Democratic)</t>
  </si>
  <si>
    <t>Calvin Callahan (Republican)</t>
  </si>
  <si>
    <t>Ben Murray (Democratic)</t>
  </si>
  <si>
    <t>Jeffrey L. Mursau (Republican)</t>
  </si>
  <si>
    <t>County Clerk</t>
  </si>
  <si>
    <t>Kim Pytleski (Republican)</t>
  </si>
  <si>
    <t>County Treasurer</t>
  </si>
  <si>
    <t>Tanya M. Peterson (Republican)</t>
  </si>
  <si>
    <t>Register of Deeds</t>
  </si>
  <si>
    <t>Yes</t>
  </si>
  <si>
    <t>No</t>
  </si>
  <si>
    <t>Town of Stiles - Appoint Town Clerk/Town Treasurer</t>
  </si>
  <si>
    <t>City of Oconto - Increase Common Council from 6-8</t>
  </si>
  <si>
    <t>Crivitz School District - $29,000,000 Bonds</t>
  </si>
  <si>
    <t>STATISTICS</t>
  </si>
  <si>
    <t>Polls Close 8:00 p.m.</t>
  </si>
  <si>
    <t>Reporting Units</t>
  </si>
  <si>
    <t># of Voters Issued a Ballot</t>
  </si>
  <si>
    <r>
      <rPr>
        <b/>
        <sz val="10"/>
        <rFont val="Arial Narrow"/>
        <family val="2"/>
      </rPr>
      <t># of Absentee Voters</t>
    </r>
    <r>
      <rPr>
        <sz val="10"/>
        <rFont val="Arial Narrow"/>
        <family val="2"/>
      </rPr>
      <t xml:space="preserve">           (Included in # of Voters Issued a Ballot)</t>
    </r>
  </si>
  <si>
    <t>Time Results Reported to County</t>
  </si>
  <si>
    <t>T Bagley  W1</t>
  </si>
  <si>
    <t>T Brazeau W1-2</t>
  </si>
  <si>
    <t>T Gillett W1-2</t>
  </si>
  <si>
    <t>T How W1</t>
  </si>
  <si>
    <t>T Lt River W1-2</t>
  </si>
  <si>
    <t>T Lt Suamico W1-9</t>
  </si>
  <si>
    <t>T Morgan W1-2</t>
  </si>
  <si>
    <t>T Oconto W1-2</t>
  </si>
  <si>
    <t>T Oconto Falls W1-2</t>
  </si>
  <si>
    <t>T Pensaukee W1-2</t>
  </si>
  <si>
    <t>T Riverview W1-2</t>
  </si>
  <si>
    <t>T Spruce W1</t>
  </si>
  <si>
    <t>T Stiles W1-2</t>
  </si>
  <si>
    <t>T Townsend W1-2</t>
  </si>
  <si>
    <t>C Oconto Falls W1-8</t>
  </si>
  <si>
    <t>Totals</t>
  </si>
  <si>
    <t xml:space="preserve">Total Votes Cast </t>
  </si>
  <si>
    <t xml:space="preserve">Estimated Population for Oconto County of Voting Age  </t>
  </si>
  <si>
    <t xml:space="preserve">% Of Eligible Voters That Cast Ballots </t>
  </si>
  <si>
    <t xml:space="preserve">All times are P.M. unless indicated.  </t>
  </si>
  <si>
    <t>NOVEMBER 5, 2024, GENERAL ELECTION</t>
  </si>
  <si>
    <t>TOTALS</t>
  </si>
  <si>
    <t>Representative in Congress</t>
  </si>
  <si>
    <t>President/Vice President</t>
  </si>
  <si>
    <t>Robert F. Kennedy, Jr. / Nicole Shanahan (We the People)</t>
  </si>
  <si>
    <t>District 8: Term ending Jan. 3, 2025</t>
  </si>
  <si>
    <t>District 8: Term ending Jan. 3, 2025 - Jan. 3, 2027</t>
  </si>
  <si>
    <t>"Eligibility to Vote"</t>
  </si>
  <si>
    <t>Laurie Allen Wusterbarth (Republican)</t>
  </si>
  <si>
    <t>All Election night returns are unofficial.  For complete and final results for local or school contests contact each local municipal clerk and/or the school district clerk.</t>
  </si>
  <si>
    <t>T Spruce W1-2</t>
  </si>
  <si>
    <t>Overvotes</t>
  </si>
  <si>
    <t>Undervotes</t>
  </si>
  <si>
    <t>write-in/write-in</t>
  </si>
  <si>
    <t>State of Wisconsin - Eligibility to Vote</t>
  </si>
  <si>
    <t>Doug Jenkins/Kimberly LaLonde (Ind.) (Registered Write-in)</t>
  </si>
  <si>
    <t>John Schiess (Independent) (Registered Write-in)</t>
  </si>
  <si>
    <t>Peter Sonski/Lauren Onak (Ind.) (Registered Write-in)</t>
  </si>
  <si>
    <t>Cherunda Lynn Fox (Ind.) (Registered Write-in)</t>
  </si>
  <si>
    <t>Brian Kienitz(Ind.) (Registered Write-in)</t>
  </si>
  <si>
    <t>Future Madam Potus/Jessica Kennedy (Ind.) (Reg. Write-in)</t>
  </si>
  <si>
    <t>Peter Sonski/Lauren Onak (Ind) (Registered Write-in)</t>
  </si>
  <si>
    <t>Brian Kienitz (Ind.) (Registered Write-in)</t>
  </si>
  <si>
    <t>Future Madam Potus/Jessica Kennedy (Ind.) (Registered Write-in)</t>
  </si>
  <si>
    <t>André Ramone McNeil, Sr. (Ind.) (Registered Write-in)</t>
  </si>
  <si>
    <t>André Ramone McNeil,Sr. (Ind.) (Registered Write-In)</t>
  </si>
  <si>
    <t>John Schiess (Ind.) (Registered Write-in)</t>
  </si>
  <si>
    <t>District Attorney</t>
  </si>
  <si>
    <t>Hannah Schuchart (Republican)</t>
  </si>
  <si>
    <t>12:00 a.m.</t>
  </si>
  <si>
    <t xml:space="preserve">(OFFICIAL RESULTS) TABULAR STATEMENT OF VOTES CAST - NOVEMBER 5, 2024, GENERAL ELECTION - OCONTO COUNTY, OCONTO, WI 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</si>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</sst>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409]h:mm\ AM/PM;@"/>
  </numFmts>
  <fonts count="27" x14ac:knownFonts="1"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name val="Arial Narrow"/>
      <family val="2"/>
    </font>
    <font>
      <b/>
      <sz val="14"/>
      <color theme="1"/>
      <name val="Arial Narrow"/>
      <family val="2"/>
    </font>
    <font>
      <sz val="10"/>
      <color theme="1"/>
      <name val="Arial Narrow"/>
      <family val="2"/>
    </font>
    <font>
      <sz val="10"/>
      <name val="Arial"/>
      <family val="2"/>
    </font>
    <font>
      <sz val="10"/>
      <color theme="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i/>
      <sz val="14"/>
      <color theme="1"/>
      <name val="Arial Narrow"/>
      <family val="2"/>
    </font>
    <font>
      <b/>
      <sz val="9"/>
      <color theme="1"/>
      <name val="Arial Narrow"/>
      <family val="2"/>
    </font>
    <font>
      <i/>
      <sz val="14"/>
      <color theme="1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Cambria"/>
      <family val="1"/>
    </font>
    <font>
      <sz val="8"/>
      <color theme="1"/>
      <name val="Cambria"/>
      <family val="1"/>
    </font>
    <font>
      <sz val="10"/>
      <color theme="1"/>
      <name val="Cambria"/>
      <family val="1"/>
    </font>
    <font>
      <sz val="11"/>
      <color rgb="FF000000"/>
      <name val="Arial"/>
      <family val="2"/>
    </font>
    <font>
      <sz val="9"/>
      <color theme="1"/>
      <name val="Arial Narrow"/>
      <family val="2"/>
    </font>
    <font>
      <sz val="9"/>
      <color theme="1"/>
      <name val="Aptos Narrow"/>
      <family val="2"/>
      <scheme val="minor"/>
    </font>
    <font>
      <b/>
      <sz val="9"/>
      <name val="Arial Narrow"/>
      <family val="2"/>
    </font>
    <font>
      <b/>
      <sz val="9"/>
      <color theme="1"/>
      <name val="Calibri"/>
      <family val="2"/>
    </font>
    <font>
      <b/>
      <u/>
      <sz val="10"/>
      <color theme="1"/>
      <name val="Arial Narrow"/>
      <family val="2"/>
    </font>
    <font>
      <b/>
      <sz val="11"/>
      <color theme="1"/>
      <name val="Aptos Narrow"/>
      <family val="2"/>
      <scheme val="minor"/>
    </font>
    <font>
      <b/>
      <i/>
      <sz val="11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textRotation="90"/>
    </xf>
    <xf numFmtId="0" fontId="2" fillId="0" borderId="0" xfId="0" applyFont="1"/>
    <xf numFmtId="15" fontId="5" fillId="0" borderId="0" xfId="0" quotePrefix="1" applyNumberFormat="1" applyFont="1"/>
    <xf numFmtId="0" fontId="6" fillId="0" borderId="0" xfId="0" applyFont="1"/>
    <xf numFmtId="0" fontId="5" fillId="0" borderId="0" xfId="0" applyFont="1"/>
    <xf numFmtId="0" fontId="6" fillId="0" borderId="7" xfId="0" applyFont="1" applyBorder="1"/>
    <xf numFmtId="0" fontId="8" fillId="0" borderId="0" xfId="1" applyFont="1" applyAlignment="1">
      <alignment horizontal="center"/>
    </xf>
    <xf numFmtId="0" fontId="8" fillId="0" borderId="0" xfId="1" applyFont="1"/>
    <xf numFmtId="0" fontId="6" fillId="0" borderId="9" xfId="0" applyFont="1" applyBorder="1"/>
    <xf numFmtId="0" fontId="6" fillId="0" borderId="11" xfId="0" applyFont="1" applyBorder="1"/>
    <xf numFmtId="0" fontId="10" fillId="0" borderId="10" xfId="1" applyFont="1" applyBorder="1"/>
    <xf numFmtId="0" fontId="10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center" textRotation="90"/>
    </xf>
    <xf numFmtId="0" fontId="9" fillId="0" borderId="1" xfId="1" applyFont="1" applyBorder="1"/>
    <xf numFmtId="0" fontId="9" fillId="0" borderId="1" xfId="2" applyFont="1" applyBorder="1"/>
    <xf numFmtId="0" fontId="9" fillId="0" borderId="1" xfId="1" applyFont="1" applyBorder="1" applyAlignment="1">
      <alignment horizontal="center"/>
    </xf>
    <xf numFmtId="164" fontId="9" fillId="0" borderId="1" xfId="3" quotePrefix="1" applyNumberFormat="1" applyFont="1" applyFill="1" applyBorder="1" applyAlignment="1">
      <alignment horizontal="center"/>
    </xf>
    <xf numFmtId="165" fontId="9" fillId="0" borderId="0" xfId="3" applyNumberFormat="1" applyFont="1" applyFill="1" applyBorder="1" applyAlignment="1">
      <alignment horizontal="center"/>
    </xf>
    <xf numFmtId="9" fontId="9" fillId="0" borderId="0" xfId="3" applyFont="1" applyFill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9" fontId="14" fillId="0" borderId="0" xfId="0" applyNumberFormat="1" applyFont="1"/>
    <xf numFmtId="0" fontId="6" fillId="0" borderId="0" xfId="0" applyFont="1" applyAlignment="1">
      <alignment horizontal="center"/>
    </xf>
    <xf numFmtId="0" fontId="1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14" fillId="0" borderId="0" xfId="0" applyFont="1"/>
    <xf numFmtId="0" fontId="9" fillId="0" borderId="12" xfId="2" applyFont="1" applyBorder="1"/>
    <xf numFmtId="0" fontId="9" fillId="4" borderId="1" xfId="1" applyFont="1" applyFill="1" applyBorder="1" applyAlignment="1">
      <alignment horizontal="center"/>
    </xf>
    <xf numFmtId="164" fontId="9" fillId="3" borderId="1" xfId="3" applyNumberFormat="1" applyFont="1" applyFill="1" applyBorder="1" applyAlignment="1">
      <alignment horizontal="center"/>
    </xf>
    <xf numFmtId="1" fontId="16" fillId="4" borderId="14" xfId="4" applyNumberFormat="1" applyFont="1" applyFill="1" applyBorder="1"/>
    <xf numFmtId="0" fontId="17" fillId="0" borderId="0" xfId="0" applyFont="1"/>
    <xf numFmtId="1" fontId="16" fillId="0" borderId="0" xfId="4" applyNumberFormat="1" applyFont="1"/>
    <xf numFmtId="1" fontId="16" fillId="0" borderId="16" xfId="4" applyNumberFormat="1" applyFont="1" applyBorder="1"/>
    <xf numFmtId="9" fontId="18" fillId="0" borderId="17" xfId="0" applyNumberFormat="1" applyFont="1" applyBorder="1"/>
    <xf numFmtId="9" fontId="18" fillId="0" borderId="0" xfId="0" applyNumberFormat="1" applyFont="1"/>
    <xf numFmtId="0" fontId="19" fillId="0" borderId="0" xfId="0" applyFont="1" applyAlignment="1">
      <alignment wrapText="1" readingOrder="1"/>
    </xf>
    <xf numFmtId="0" fontId="20" fillId="0" borderId="0" xfId="0" applyFont="1" applyAlignment="1">
      <alignment horizontal="center"/>
    </xf>
    <xf numFmtId="0" fontId="20" fillId="5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21" fillId="5" borderId="0" xfId="0" applyFont="1" applyFill="1" applyAlignment="1">
      <alignment horizontal="center"/>
    </xf>
    <xf numFmtId="0" fontId="26" fillId="0" borderId="0" xfId="0" applyFont="1"/>
    <xf numFmtId="0" fontId="4" fillId="0" borderId="0" xfId="0" applyFont="1"/>
    <xf numFmtId="0" fontId="24" fillId="6" borderId="13" xfId="0" applyFont="1" applyFill="1" applyBorder="1"/>
    <xf numFmtId="0" fontId="24" fillId="6" borderId="2" xfId="0" applyFont="1" applyFill="1" applyBorder="1"/>
    <xf numFmtId="0" fontId="24" fillId="6" borderId="10" xfId="0" applyFont="1" applyFill="1" applyBorder="1"/>
    <xf numFmtId="0" fontId="24" fillId="6" borderId="18" xfId="0" applyFont="1" applyFill="1" applyBorder="1"/>
    <xf numFmtId="0" fontId="24" fillId="6" borderId="21" xfId="0" applyFont="1" applyFill="1" applyBorder="1"/>
    <xf numFmtId="0" fontId="24" fillId="6" borderId="19" xfId="0" applyFont="1" applyFill="1" applyBorder="1"/>
    <xf numFmtId="0" fontId="24" fillId="6" borderId="20" xfId="0" applyFont="1" applyFill="1" applyBorder="1"/>
    <xf numFmtId="0" fontId="24" fillId="6" borderId="22" xfId="0" applyFont="1" applyFill="1" applyBorder="1"/>
    <xf numFmtId="0" fontId="24" fillId="6" borderId="23" xfId="0" applyFont="1" applyFill="1" applyBorder="1"/>
    <xf numFmtId="0" fontId="22" fillId="0" borderId="7" xfId="0" applyFont="1" applyBorder="1" applyAlignment="1">
      <alignment horizontal="center" textRotation="74"/>
    </xf>
    <xf numFmtId="0" fontId="22" fillId="0" borderId="7" xfId="0" applyFont="1" applyBorder="1" applyAlignment="1">
      <alignment horizontal="center" textRotation="76"/>
    </xf>
    <xf numFmtId="0" fontId="23" fillId="0" borderId="7" xfId="0" applyFont="1" applyBorder="1" applyAlignment="1">
      <alignment horizontal="center" textRotation="76"/>
    </xf>
    <xf numFmtId="0" fontId="3" fillId="0" borderId="7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9" fillId="0" borderId="15" xfId="2" applyFont="1" applyBorder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9" fillId="0" borderId="5" xfId="2" applyFont="1" applyBorder="1" applyAlignment="1">
      <alignment horizontal="left" vertical="center"/>
    </xf>
    <xf numFmtId="0" fontId="9" fillId="0" borderId="6" xfId="2" applyFont="1" applyBorder="1" applyAlignment="1">
      <alignment horizontal="left" vertical="center"/>
    </xf>
    <xf numFmtId="0" fontId="14" fillId="0" borderId="0" xfId="0" applyFont="1" applyAlignment="1">
      <alignment horizontal="center"/>
    </xf>
    <xf numFmtId="15" fontId="5" fillId="0" borderId="18" xfId="0" quotePrefix="1" applyNumberFormat="1" applyFont="1" applyBorder="1" applyAlignment="1">
      <alignment horizontal="center" vertical="center"/>
    </xf>
    <xf numFmtId="15" fontId="5" fillId="0" borderId="19" xfId="0" quotePrefix="1" applyNumberFormat="1" applyFont="1" applyBorder="1" applyAlignment="1">
      <alignment horizontal="center" vertical="center"/>
    </xf>
    <xf numFmtId="15" fontId="5" fillId="0" borderId="20" xfId="0" quotePrefix="1" applyNumberFormat="1" applyFont="1" applyBorder="1" applyAlignment="1">
      <alignment horizontal="center" vertical="center"/>
    </xf>
    <xf numFmtId="15" fontId="5" fillId="0" borderId="21" xfId="0" quotePrefix="1" applyNumberFormat="1" applyFont="1" applyBorder="1" applyAlignment="1">
      <alignment horizontal="center" vertical="center"/>
    </xf>
    <xf numFmtId="15" fontId="5" fillId="0" borderId="22" xfId="0" quotePrefix="1" applyNumberFormat="1" applyFont="1" applyBorder="1" applyAlignment="1">
      <alignment horizontal="center" vertical="center"/>
    </xf>
    <xf numFmtId="15" fontId="5" fillId="0" borderId="23" xfId="0" quotePrefix="1" applyNumberFormat="1" applyFont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9" fillId="0" borderId="2" xfId="1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9" fillId="3" borderId="13" xfId="1" applyFont="1" applyFill="1" applyBorder="1" applyAlignment="1">
      <alignment horizontal="center"/>
    </xf>
    <xf numFmtId="0" fontId="9" fillId="3" borderId="2" xfId="1" applyFont="1" applyFill="1" applyBorder="1" applyAlignment="1">
      <alignment horizontal="center"/>
    </xf>
    <xf numFmtId="0" fontId="9" fillId="3" borderId="10" xfId="1" applyFont="1" applyFill="1" applyBorder="1" applyAlignment="1">
      <alignment horizontal="center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26" fillId="0" borderId="19" xfId="0" applyFont="1" applyBorder="1" applyAlignment="1">
      <alignment horizontal="center" wrapText="1"/>
    </xf>
    <xf numFmtId="0" fontId="26" fillId="0" borderId="0" xfId="0" applyFont="1" applyAlignment="1">
      <alignment horizont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2" xfId="0" applyFont="1" applyBorder="1" applyAlignment="1">
      <alignment horizontal="center"/>
    </xf>
  </cellXfs>
  <cellStyles count="5">
    <cellStyle name="Normal" xfId="0" builtinId="0"/>
    <cellStyle name="Normal 15 5" xfId="1" xr:uid="{4559A3A7-BF75-47F1-83AE-DD3486217045}"/>
    <cellStyle name="Normal 15 7" xfId="4" xr:uid="{020A07C1-91F4-4E8E-9865-A548819DFF23}"/>
    <cellStyle name="Normal 2" xfId="2" xr:uid="{D14FFCE1-81B6-4965-AF9D-E9D490C58F19}"/>
    <cellStyle name="Percent 14 5" xfId="3" xr:uid="{287B3ABD-ED18-4663-AEF7-BF75A0A673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2E1B5-4783-466A-910F-3333C4D33CD9}">
  <dimension ref="A1:T46"/>
  <sheetViews>
    <sheetView workbookViewId="0">
      <selection activeCell="E31" sqref="E31"/>
    </sheetView>
  </sheetViews>
  <sheetFormatPr defaultColWidth="9.140625" defaultRowHeight="12.75" x14ac:dyDescent="0.2"/>
  <cols>
    <col min="1" max="1" width="3.85546875" style="7" customWidth="1"/>
    <col min="2" max="2" width="19.42578125" style="7" customWidth="1"/>
    <col min="3" max="3" width="9.42578125" style="7" customWidth="1"/>
    <col min="4" max="4" width="9.28515625" style="7" customWidth="1"/>
    <col min="5" max="5" width="9.5703125" style="7" customWidth="1"/>
    <col min="6" max="11" width="7.7109375" style="7" customWidth="1"/>
    <col min="12" max="12" width="6" style="7" customWidth="1"/>
    <col min="13" max="13" width="5.28515625" style="7" customWidth="1"/>
    <col min="14" max="14" width="5" style="7" customWidth="1"/>
    <col min="15" max="16384" width="9.140625" style="7"/>
  </cols>
  <sheetData>
    <row r="1" spans="1:13" ht="18" x14ac:dyDescent="0.25">
      <c r="A1" s="71" t="s">
        <v>94</v>
      </c>
      <c r="B1" s="72"/>
      <c r="C1" s="72"/>
      <c r="D1" s="72"/>
      <c r="E1" s="72"/>
      <c r="F1" s="72"/>
      <c r="G1" s="72"/>
      <c r="H1" s="72"/>
      <c r="I1" s="72"/>
      <c r="J1" s="73"/>
      <c r="K1" s="6"/>
      <c r="L1" s="6"/>
      <c r="M1" s="6"/>
    </row>
    <row r="2" spans="1:13" ht="4.9000000000000004" customHeight="1" x14ac:dyDescent="0.25">
      <c r="A2" s="74"/>
      <c r="B2" s="75"/>
      <c r="C2" s="75"/>
      <c r="D2" s="75"/>
      <c r="E2" s="75"/>
      <c r="F2" s="75"/>
      <c r="G2" s="75"/>
      <c r="H2" s="75"/>
      <c r="I2" s="75"/>
      <c r="J2" s="76"/>
      <c r="K2" s="8"/>
      <c r="L2" s="8"/>
      <c r="M2" s="8"/>
    </row>
    <row r="3" spans="1:13" ht="18.75" x14ac:dyDescent="0.3">
      <c r="A3" s="85" t="s">
        <v>103</v>
      </c>
      <c r="B3" s="85"/>
      <c r="C3" s="85"/>
      <c r="D3" s="85"/>
      <c r="E3" s="85"/>
      <c r="F3" s="85"/>
      <c r="G3" s="85"/>
      <c r="H3" s="85"/>
      <c r="I3" s="85"/>
      <c r="J3" s="85"/>
      <c r="K3" s="49"/>
      <c r="L3" s="49"/>
      <c r="M3" s="8"/>
    </row>
    <row r="4" spans="1:13" ht="15.6" customHeight="1" thickBot="1" x14ac:dyDescent="0.35">
      <c r="A4" s="86"/>
      <c r="B4" s="86"/>
      <c r="C4" s="86"/>
      <c r="D4" s="86"/>
      <c r="E4" s="86"/>
      <c r="F4" s="86"/>
      <c r="G4" s="86"/>
      <c r="H4" s="86"/>
      <c r="I4" s="86"/>
      <c r="J4" s="86"/>
      <c r="K4" s="49"/>
      <c r="L4" s="49"/>
      <c r="M4" s="8"/>
    </row>
    <row r="5" spans="1:13" x14ac:dyDescent="0.2">
      <c r="A5" s="9"/>
      <c r="B5" s="77" t="s">
        <v>68</v>
      </c>
      <c r="C5" s="77"/>
      <c r="D5" s="77"/>
      <c r="E5" s="77"/>
      <c r="F5" s="10"/>
      <c r="G5" s="11"/>
    </row>
    <row r="6" spans="1:13" x14ac:dyDescent="0.2">
      <c r="A6" s="12"/>
      <c r="B6" s="78" t="s">
        <v>69</v>
      </c>
      <c r="C6" s="78"/>
      <c r="D6" s="78"/>
      <c r="E6" s="79"/>
    </row>
    <row r="7" spans="1:13" ht="89.25" x14ac:dyDescent="0.2">
      <c r="A7" s="13"/>
      <c r="B7" s="14" t="s">
        <v>70</v>
      </c>
      <c r="C7" s="15" t="s">
        <v>71</v>
      </c>
      <c r="D7" s="16" t="s">
        <v>72</v>
      </c>
      <c r="E7" s="15" t="s">
        <v>73</v>
      </c>
      <c r="F7" s="17"/>
      <c r="G7" s="17"/>
    </row>
    <row r="8" spans="1:13" ht="12.75" customHeight="1" x14ac:dyDescent="0.2">
      <c r="A8" s="18">
        <v>1</v>
      </c>
      <c r="B8" s="19" t="s">
        <v>0</v>
      </c>
      <c r="C8" s="20">
        <v>1401</v>
      </c>
      <c r="D8" s="20">
        <v>547</v>
      </c>
      <c r="E8" s="21">
        <v>0.40208333333333335</v>
      </c>
      <c r="F8" s="22"/>
      <c r="G8" s="23"/>
    </row>
    <row r="9" spans="1:13" ht="12.75" customHeight="1" x14ac:dyDescent="0.2">
      <c r="A9" s="18">
        <v>2</v>
      </c>
      <c r="B9" s="19" t="s">
        <v>74</v>
      </c>
      <c r="C9" s="20">
        <v>219</v>
      </c>
      <c r="D9" s="24">
        <v>32</v>
      </c>
      <c r="E9" s="21">
        <v>0.37777777777777777</v>
      </c>
      <c r="F9" s="22"/>
      <c r="G9" s="23"/>
    </row>
    <row r="10" spans="1:13" ht="12.75" customHeight="1" x14ac:dyDescent="0.2">
      <c r="A10" s="18">
        <v>3</v>
      </c>
      <c r="B10" s="19" t="s">
        <v>75</v>
      </c>
      <c r="C10" s="20">
        <v>1000</v>
      </c>
      <c r="D10" s="20">
        <v>328</v>
      </c>
      <c r="E10" s="21">
        <v>0.39583333333333331</v>
      </c>
      <c r="F10" s="22"/>
    </row>
    <row r="11" spans="1:13" x14ac:dyDescent="0.2">
      <c r="A11" s="18">
        <v>4</v>
      </c>
      <c r="B11" s="19" t="s">
        <v>3</v>
      </c>
      <c r="C11" s="20">
        <v>461</v>
      </c>
      <c r="D11" s="24">
        <v>92</v>
      </c>
      <c r="E11" s="21">
        <v>0.38333333333333336</v>
      </c>
      <c r="F11" s="22"/>
      <c r="G11" s="23"/>
    </row>
    <row r="12" spans="1:13" ht="12.75" customHeight="1" x14ac:dyDescent="0.25">
      <c r="A12" s="18">
        <v>5</v>
      </c>
      <c r="B12" s="19" t="s">
        <v>4</v>
      </c>
      <c r="C12" s="20">
        <v>2122</v>
      </c>
      <c r="D12" s="20">
        <v>609</v>
      </c>
      <c r="E12" s="21">
        <v>0.41319444444444442</v>
      </c>
      <c r="F12" s="22"/>
      <c r="H12" s="25"/>
      <c r="I12" s="25"/>
      <c r="J12" s="26"/>
      <c r="K12" s="26"/>
    </row>
    <row r="13" spans="1:13" ht="12.75" customHeight="1" x14ac:dyDescent="0.25">
      <c r="A13" s="18">
        <v>6</v>
      </c>
      <c r="B13" s="19" t="s">
        <v>5</v>
      </c>
      <c r="C13" s="20">
        <v>277</v>
      </c>
      <c r="D13" s="24">
        <v>73</v>
      </c>
      <c r="E13" s="21">
        <v>0.37083333333333335</v>
      </c>
      <c r="F13" s="22"/>
      <c r="G13" s="25"/>
      <c r="H13" s="25"/>
      <c r="I13" s="25"/>
      <c r="J13" s="25"/>
      <c r="K13" s="25"/>
    </row>
    <row r="14" spans="1:13" ht="12.75" customHeight="1" x14ac:dyDescent="0.25">
      <c r="A14" s="18">
        <v>7</v>
      </c>
      <c r="B14" s="19" t="s">
        <v>76</v>
      </c>
      <c r="C14" s="20">
        <v>653</v>
      </c>
      <c r="D14" s="20">
        <v>92</v>
      </c>
      <c r="E14" s="21">
        <v>0.37222222222222223</v>
      </c>
      <c r="F14" s="22"/>
      <c r="G14" s="25"/>
      <c r="H14" s="25"/>
      <c r="I14" s="25"/>
      <c r="J14" s="25"/>
      <c r="K14" s="25"/>
    </row>
    <row r="15" spans="1:13" ht="12.75" customHeight="1" x14ac:dyDescent="0.25">
      <c r="A15" s="18">
        <v>8</v>
      </c>
      <c r="B15" s="19" t="s">
        <v>77</v>
      </c>
      <c r="C15" s="20">
        <v>359</v>
      </c>
      <c r="D15" s="24">
        <v>66</v>
      </c>
      <c r="E15" s="21">
        <v>0.35902777777777778</v>
      </c>
      <c r="F15" s="22"/>
      <c r="G15" s="25"/>
      <c r="H15" s="25"/>
      <c r="I15" s="25"/>
      <c r="J15" s="25"/>
      <c r="K15" s="25"/>
    </row>
    <row r="16" spans="1:13" ht="12.75" customHeight="1" x14ac:dyDescent="0.25">
      <c r="A16" s="18">
        <v>9</v>
      </c>
      <c r="B16" s="19" t="s">
        <v>8</v>
      </c>
      <c r="C16" s="20">
        <v>658</v>
      </c>
      <c r="D16" s="20">
        <v>213</v>
      </c>
      <c r="E16" s="21">
        <v>0.36805555555555558</v>
      </c>
      <c r="F16" s="22"/>
      <c r="G16" s="27"/>
      <c r="H16" s="27"/>
      <c r="I16" s="28"/>
      <c r="J16" s="29"/>
    </row>
    <row r="17" spans="1:20" ht="12.75" customHeight="1" x14ac:dyDescent="0.25">
      <c r="A17" s="18">
        <v>10</v>
      </c>
      <c r="B17" s="19" t="s">
        <v>9</v>
      </c>
      <c r="C17" s="20">
        <v>472</v>
      </c>
      <c r="D17" s="24">
        <v>83</v>
      </c>
      <c r="E17" s="21">
        <v>0.3576388888888889</v>
      </c>
      <c r="F17" s="22"/>
      <c r="I17" s="30"/>
      <c r="J17" s="29"/>
    </row>
    <row r="18" spans="1:20" x14ac:dyDescent="0.2">
      <c r="A18" s="18">
        <v>11</v>
      </c>
      <c r="B18" s="19" t="s">
        <v>78</v>
      </c>
      <c r="C18" s="20">
        <v>638</v>
      </c>
      <c r="D18" s="20">
        <v>155</v>
      </c>
      <c r="E18" s="21">
        <v>0.36388888888888887</v>
      </c>
      <c r="F18" s="22"/>
      <c r="I18" s="30"/>
    </row>
    <row r="19" spans="1:20" x14ac:dyDescent="0.2">
      <c r="A19" s="18">
        <v>12</v>
      </c>
      <c r="B19" s="19" t="s">
        <v>79</v>
      </c>
      <c r="C19" s="20">
        <v>3775</v>
      </c>
      <c r="D19" s="24">
        <v>1654</v>
      </c>
      <c r="E19" s="21">
        <v>0.37083333333333335</v>
      </c>
      <c r="F19" s="22"/>
      <c r="G19" s="23"/>
    </row>
    <row r="20" spans="1:20" x14ac:dyDescent="0.2">
      <c r="A20" s="18">
        <v>13</v>
      </c>
      <c r="B20" s="19" t="s">
        <v>12</v>
      </c>
      <c r="C20" s="20">
        <v>427</v>
      </c>
      <c r="D20" s="20">
        <v>48</v>
      </c>
      <c r="E20" s="21">
        <v>0.3611111111111111</v>
      </c>
      <c r="F20" s="22"/>
      <c r="G20" s="23"/>
    </row>
    <row r="21" spans="1:20" x14ac:dyDescent="0.2">
      <c r="A21" s="18">
        <v>14</v>
      </c>
      <c r="B21" s="19" t="s">
        <v>80</v>
      </c>
      <c r="C21" s="20">
        <v>678</v>
      </c>
      <c r="D21" s="24">
        <v>136</v>
      </c>
      <c r="E21" s="21">
        <v>0.36527777777777776</v>
      </c>
      <c r="F21" s="22"/>
      <c r="G21" s="31"/>
      <c r="H21" s="31"/>
      <c r="I21" s="31"/>
      <c r="J21" s="31"/>
      <c r="K21" s="31"/>
    </row>
    <row r="22" spans="1:20" ht="13.5" x14ac:dyDescent="0.25">
      <c r="A22" s="18">
        <v>15</v>
      </c>
      <c r="B22" s="19" t="s">
        <v>14</v>
      </c>
      <c r="C22" s="20">
        <v>630</v>
      </c>
      <c r="D22" s="20">
        <v>214</v>
      </c>
      <c r="E22" s="21">
        <v>0.36875000000000002</v>
      </c>
      <c r="F22" s="22"/>
      <c r="I22" s="32"/>
      <c r="J22" s="29"/>
    </row>
    <row r="23" spans="1:20" ht="13.5" x14ac:dyDescent="0.25">
      <c r="A23" s="18">
        <v>16</v>
      </c>
      <c r="B23" s="19" t="s">
        <v>81</v>
      </c>
      <c r="C23" s="20">
        <v>867</v>
      </c>
      <c r="D23" s="24">
        <v>190</v>
      </c>
      <c r="E23" s="21">
        <v>0.34097222222222223</v>
      </c>
      <c r="F23" s="22"/>
      <c r="I23" s="32"/>
      <c r="J23" s="29"/>
    </row>
    <row r="24" spans="1:20" x14ac:dyDescent="0.2">
      <c r="A24" s="18">
        <v>17</v>
      </c>
      <c r="B24" s="19" t="s">
        <v>82</v>
      </c>
      <c r="C24" s="20">
        <v>800</v>
      </c>
      <c r="D24" s="20">
        <v>247</v>
      </c>
      <c r="E24" s="21">
        <v>0.34513888888888888</v>
      </c>
      <c r="F24" s="22"/>
      <c r="G24" s="33"/>
      <c r="H24" s="33"/>
      <c r="I24" s="30"/>
    </row>
    <row r="25" spans="1:20" ht="13.5" x14ac:dyDescent="0.25">
      <c r="A25" s="18">
        <v>18</v>
      </c>
      <c r="B25" s="19" t="s">
        <v>83</v>
      </c>
      <c r="C25" s="20">
        <v>944</v>
      </c>
      <c r="D25" s="24">
        <v>304</v>
      </c>
      <c r="E25" s="21">
        <v>0.40486111111111112</v>
      </c>
      <c r="F25" s="22"/>
      <c r="G25" s="23"/>
      <c r="Q25" s="34"/>
      <c r="R25" s="34"/>
      <c r="S25" s="34"/>
      <c r="T25" s="34"/>
    </row>
    <row r="26" spans="1:20" ht="13.5" x14ac:dyDescent="0.25">
      <c r="A26" s="18">
        <v>19</v>
      </c>
      <c r="B26" s="19" t="s">
        <v>84</v>
      </c>
      <c r="C26" s="20">
        <v>647</v>
      </c>
      <c r="D26" s="20">
        <v>265</v>
      </c>
      <c r="E26" s="21">
        <v>0.35555555555555557</v>
      </c>
      <c r="F26" s="22"/>
      <c r="G26" s="23"/>
      <c r="Q26" s="34"/>
      <c r="R26" s="34"/>
      <c r="S26" s="34"/>
      <c r="T26" s="34"/>
    </row>
    <row r="27" spans="1:20" ht="16.5" x14ac:dyDescent="0.3">
      <c r="A27" s="18">
        <v>20</v>
      </c>
      <c r="B27" s="19" t="s">
        <v>85</v>
      </c>
      <c r="C27" s="20">
        <v>551</v>
      </c>
      <c r="D27" s="24">
        <v>98</v>
      </c>
      <c r="E27" s="21">
        <v>0.34305555555555556</v>
      </c>
      <c r="F27" s="22"/>
      <c r="G27" s="31"/>
      <c r="H27" s="31"/>
      <c r="I27" s="31"/>
      <c r="J27" s="31"/>
      <c r="K27" s="31"/>
      <c r="Q27" s="34"/>
      <c r="R27" s="34"/>
      <c r="S27" s="5"/>
      <c r="T27" s="34"/>
    </row>
    <row r="28" spans="1:20" ht="13.5" x14ac:dyDescent="0.25">
      <c r="A28" s="18">
        <v>21</v>
      </c>
      <c r="B28" s="19" t="s">
        <v>86</v>
      </c>
      <c r="C28" s="20">
        <v>972</v>
      </c>
      <c r="D28" s="20">
        <v>327</v>
      </c>
      <c r="E28" s="21">
        <v>0.37569444444444444</v>
      </c>
      <c r="F28" s="22"/>
      <c r="I28" s="32"/>
      <c r="J28" s="29"/>
    </row>
    <row r="29" spans="1:20" ht="13.5" x14ac:dyDescent="0.25">
      <c r="A29" s="18">
        <v>22</v>
      </c>
      <c r="B29" s="35" t="s">
        <v>87</v>
      </c>
      <c r="C29" s="20">
        <v>857</v>
      </c>
      <c r="D29" s="24">
        <v>298</v>
      </c>
      <c r="E29" s="21">
        <v>0.3611111111111111</v>
      </c>
      <c r="F29" s="22"/>
      <c r="I29" s="32"/>
      <c r="J29" s="29"/>
    </row>
    <row r="30" spans="1:20" x14ac:dyDescent="0.2">
      <c r="A30" s="18">
        <v>23</v>
      </c>
      <c r="B30" s="19" t="s">
        <v>17</v>
      </c>
      <c r="C30" s="20">
        <v>524</v>
      </c>
      <c r="D30" s="20">
        <v>124</v>
      </c>
      <c r="E30" s="21" t="s">
        <v>123</v>
      </c>
      <c r="F30" s="22"/>
      <c r="G30" s="33"/>
      <c r="H30" s="33"/>
      <c r="I30" s="30"/>
    </row>
    <row r="31" spans="1:20" x14ac:dyDescent="0.2">
      <c r="A31" s="18">
        <v>24</v>
      </c>
      <c r="B31" s="19" t="s">
        <v>18</v>
      </c>
      <c r="C31" s="20">
        <v>297</v>
      </c>
      <c r="D31" s="24">
        <v>50</v>
      </c>
      <c r="E31" s="21">
        <v>0.35625000000000001</v>
      </c>
      <c r="F31" s="22"/>
      <c r="G31" s="23"/>
    </row>
    <row r="32" spans="1:20" x14ac:dyDescent="0.2">
      <c r="A32" s="18">
        <v>25</v>
      </c>
      <c r="B32" s="19" t="s">
        <v>19</v>
      </c>
      <c r="C32" s="80"/>
      <c r="D32" s="81"/>
      <c r="E32" s="82"/>
      <c r="F32" s="22"/>
      <c r="G32" s="23"/>
    </row>
    <row r="33" spans="1:9" x14ac:dyDescent="0.2">
      <c r="A33" s="18">
        <v>26</v>
      </c>
      <c r="B33" s="19" t="s">
        <v>20</v>
      </c>
      <c r="C33" s="20">
        <v>250</v>
      </c>
      <c r="D33" s="24">
        <v>53</v>
      </c>
      <c r="E33" s="21">
        <v>0.34236111111111112</v>
      </c>
      <c r="F33" s="22"/>
      <c r="G33" s="23"/>
    </row>
    <row r="34" spans="1:9" x14ac:dyDescent="0.2">
      <c r="A34" s="18">
        <v>27</v>
      </c>
      <c r="B34" s="19" t="s">
        <v>21</v>
      </c>
      <c r="C34" s="20">
        <v>649</v>
      </c>
      <c r="D34" s="20">
        <v>140</v>
      </c>
      <c r="E34" s="21">
        <v>0.33333333333333331</v>
      </c>
      <c r="F34" s="22"/>
      <c r="G34" s="23"/>
    </row>
    <row r="35" spans="1:9" x14ac:dyDescent="0.2">
      <c r="A35" s="18">
        <v>28</v>
      </c>
      <c r="B35" s="19" t="s">
        <v>22</v>
      </c>
      <c r="C35" s="20">
        <v>2347</v>
      </c>
      <c r="D35" s="24">
        <v>923</v>
      </c>
      <c r="E35" s="21">
        <v>0.43611111111111112</v>
      </c>
      <c r="F35" s="22"/>
      <c r="G35" s="23"/>
    </row>
    <row r="36" spans="1:9" x14ac:dyDescent="0.2">
      <c r="A36" s="18">
        <v>29</v>
      </c>
      <c r="B36" s="19" t="s">
        <v>88</v>
      </c>
      <c r="C36" s="20">
        <v>1541</v>
      </c>
      <c r="D36" s="20">
        <v>557</v>
      </c>
      <c r="E36" s="21">
        <v>0.45624999999999999</v>
      </c>
      <c r="F36" s="22"/>
      <c r="G36" s="23"/>
    </row>
    <row r="37" spans="1:9" ht="13.5" thickBot="1" x14ac:dyDescent="0.25">
      <c r="A37" s="18"/>
      <c r="B37" s="18" t="s">
        <v>89</v>
      </c>
      <c r="C37" s="36">
        <f>SUM(C8:C36)</f>
        <v>25016</v>
      </c>
      <c r="D37" s="20">
        <f>SUM(D8:D36)</f>
        <v>7918</v>
      </c>
      <c r="E37" s="37"/>
      <c r="F37" s="23"/>
      <c r="G37" s="23"/>
    </row>
    <row r="38" spans="1:9" ht="13.5" x14ac:dyDescent="0.25">
      <c r="A38" s="83" t="s">
        <v>90</v>
      </c>
      <c r="B38" s="84"/>
      <c r="C38" s="84"/>
      <c r="D38" s="84"/>
      <c r="E38" s="38">
        <f>C37</f>
        <v>25016</v>
      </c>
      <c r="F38" s="39"/>
      <c r="G38" s="40"/>
      <c r="H38" s="34"/>
      <c r="I38" s="34"/>
    </row>
    <row r="39" spans="1:9" ht="13.5" x14ac:dyDescent="0.25">
      <c r="A39" s="66" t="s">
        <v>91</v>
      </c>
      <c r="B39" s="67"/>
      <c r="C39" s="67"/>
      <c r="D39" s="67"/>
      <c r="E39" s="41">
        <v>31416</v>
      </c>
      <c r="F39" s="39"/>
      <c r="G39" s="40"/>
      <c r="I39" s="34"/>
    </row>
    <row r="40" spans="1:9" ht="14.25" thickBot="1" x14ac:dyDescent="0.3">
      <c r="A40" s="68" t="s">
        <v>92</v>
      </c>
      <c r="B40" s="69"/>
      <c r="C40" s="69"/>
      <c r="D40" s="69"/>
      <c r="E40" s="42">
        <f>E38/E39</f>
        <v>0.79628214922332574</v>
      </c>
      <c r="F40" s="39"/>
      <c r="G40" s="40"/>
      <c r="H40" s="34"/>
      <c r="I40" s="34"/>
    </row>
    <row r="41" spans="1:9" ht="13.5" x14ac:dyDescent="0.25">
      <c r="A41" s="70" t="s">
        <v>93</v>
      </c>
      <c r="B41" s="70"/>
      <c r="C41" s="70"/>
      <c r="D41" s="70"/>
      <c r="E41" s="70"/>
      <c r="F41" s="39"/>
      <c r="G41" s="43"/>
      <c r="H41" s="34"/>
      <c r="I41" s="34"/>
    </row>
    <row r="45" spans="1:9" customFormat="1" ht="15" x14ac:dyDescent="0.25"/>
    <row r="46" spans="1:9" ht="14.25" x14ac:dyDescent="0.2">
      <c r="E46" s="44"/>
    </row>
  </sheetData>
  <mergeCells count="9">
    <mergeCell ref="A39:D39"/>
    <mergeCell ref="A40:D40"/>
    <mergeCell ref="A41:E41"/>
    <mergeCell ref="A1:J2"/>
    <mergeCell ref="B5:E5"/>
    <mergeCell ref="B6:E6"/>
    <mergeCell ref="C32:E32"/>
    <mergeCell ref="A38:D38"/>
    <mergeCell ref="A3:J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B1C27-97CC-44B4-AAF6-012F57F5F59B}">
  <dimension ref="A1:T129"/>
  <sheetViews>
    <sheetView workbookViewId="0">
      <selection activeCell="A2" sqref="A2"/>
    </sheetView>
  </sheetViews>
  <sheetFormatPr defaultRowHeight="15" x14ac:dyDescent="0.25"/>
  <cols>
    <col min="1" max="1" width="45.140625" customWidth="1"/>
    <col min="2" max="2" width="21.28515625" style="1" customWidth="1"/>
    <col min="3" max="3" width="5.5703125" customWidth="1"/>
    <col min="4" max="4" width="6.28515625" customWidth="1"/>
  </cols>
  <sheetData>
    <row r="1" spans="1:20" ht="56.25" customHeight="1" x14ac:dyDescent="0.3">
      <c r="A1" s="87" t="s">
        <v>124</v>
      </c>
      <c r="B1" s="88"/>
      <c r="C1" s="88"/>
      <c r="D1" s="88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spans="1:20" x14ac:dyDescent="0.25">
      <c r="B2" s="64" t="s">
        <v>95</v>
      </c>
    </row>
    <row r="3" spans="1:20" x14ac:dyDescent="0.25">
      <c r="A3" s="51" t="s">
        <v>97</v>
      </c>
      <c r="B3" s="53"/>
    </row>
    <row r="4" spans="1:20" x14ac:dyDescent="0.25">
      <c r="A4" s="7" t="s">
        <v>26</v>
      </c>
      <c r="B4" s="1">
        <f>'Federal-State-Municipal'!AE4</f>
        <v>6967</v>
      </c>
    </row>
    <row r="5" spans="1:20" x14ac:dyDescent="0.25">
      <c r="A5" s="7" t="s">
        <v>27</v>
      </c>
      <c r="B5" s="1">
        <f>'Federal-State-Municipal'!AE5</f>
        <v>17675</v>
      </c>
    </row>
    <row r="6" spans="1:20" x14ac:dyDescent="0.25">
      <c r="A6" s="7" t="s">
        <v>25</v>
      </c>
      <c r="B6" s="1">
        <f>'Federal-State-Municipal'!AE6</f>
        <v>33</v>
      </c>
    </row>
    <row r="7" spans="1:20" x14ac:dyDescent="0.25">
      <c r="A7" s="7" t="s">
        <v>28</v>
      </c>
      <c r="B7" s="1">
        <f>'Federal-State-Municipal'!AE7</f>
        <v>67</v>
      </c>
    </row>
    <row r="8" spans="1:20" x14ac:dyDescent="0.25">
      <c r="A8" s="7" t="s">
        <v>29</v>
      </c>
      <c r="B8" s="1">
        <f>'Federal-State-Municipal'!AE8</f>
        <v>29</v>
      </c>
    </row>
    <row r="9" spans="1:20" x14ac:dyDescent="0.25">
      <c r="A9" s="7" t="s">
        <v>31</v>
      </c>
      <c r="B9" s="1">
        <f>'Federal-State-Municipal'!AE9</f>
        <v>8</v>
      </c>
    </row>
    <row r="10" spans="1:20" x14ac:dyDescent="0.25">
      <c r="A10" s="7" t="s">
        <v>30</v>
      </c>
      <c r="B10" s="1">
        <f>'Federal-State-Municipal'!AE10</f>
        <v>7</v>
      </c>
    </row>
    <row r="11" spans="1:20" x14ac:dyDescent="0.25">
      <c r="A11" s="7" t="s">
        <v>98</v>
      </c>
      <c r="B11" s="1">
        <f>'Federal-State-Municipal'!AE11</f>
        <v>95</v>
      </c>
    </row>
    <row r="12" spans="1:20" x14ac:dyDescent="0.25">
      <c r="A12" s="7" t="s">
        <v>115</v>
      </c>
      <c r="B12" s="1">
        <f>'Federal-State-Municipal'!AE12</f>
        <v>2</v>
      </c>
    </row>
    <row r="13" spans="1:20" x14ac:dyDescent="0.25">
      <c r="A13" s="7" t="s">
        <v>112</v>
      </c>
      <c r="B13" s="1">
        <f>'Federal-State-Municipal'!AE13</f>
        <v>0</v>
      </c>
    </row>
    <row r="14" spans="1:20" x14ac:dyDescent="0.25">
      <c r="A14" s="7" t="s">
        <v>116</v>
      </c>
      <c r="B14" s="1">
        <f>'Federal-State-Municipal'!AE14</f>
        <v>0</v>
      </c>
    </row>
    <row r="15" spans="1:20" x14ac:dyDescent="0.25">
      <c r="A15" s="7" t="s">
        <v>109</v>
      </c>
      <c r="B15" s="1">
        <f>'Federal-State-Municipal'!AE15</f>
        <v>0</v>
      </c>
    </row>
    <row r="16" spans="1:20" x14ac:dyDescent="0.25">
      <c r="A16" s="7" t="s">
        <v>117</v>
      </c>
      <c r="B16" s="1">
        <f>'Federal-State-Municipal'!AE16</f>
        <v>0</v>
      </c>
    </row>
    <row r="17" spans="1:2" x14ac:dyDescent="0.25">
      <c r="A17" s="7" t="s">
        <v>118</v>
      </c>
      <c r="B17" s="1">
        <f>'Federal-State-Municipal'!AE17</f>
        <v>0</v>
      </c>
    </row>
    <row r="18" spans="1:2" x14ac:dyDescent="0.25">
      <c r="A18" s="7" t="s">
        <v>24</v>
      </c>
      <c r="B18" s="1">
        <f>'Federal-State-Municipal'!AE18</f>
        <v>29</v>
      </c>
    </row>
    <row r="19" spans="1:2" x14ac:dyDescent="0.25">
      <c r="A19" s="31" t="s">
        <v>89</v>
      </c>
      <c r="B19" s="65">
        <f>'Federal-State-Municipal'!AE19</f>
        <v>24912</v>
      </c>
    </row>
    <row r="20" spans="1:2" x14ac:dyDescent="0.25">
      <c r="A20" s="7" t="s">
        <v>105</v>
      </c>
      <c r="B20" s="1">
        <f>'Federal-State-Municipal'!AE20</f>
        <v>23</v>
      </c>
    </row>
    <row r="21" spans="1:2" ht="17.25" customHeight="1" x14ac:dyDescent="0.25">
      <c r="A21" s="7" t="s">
        <v>106</v>
      </c>
      <c r="B21" s="1">
        <f>'Federal-State-Municipal'!AE21</f>
        <v>49</v>
      </c>
    </row>
    <row r="22" spans="1:2" x14ac:dyDescent="0.25">
      <c r="A22" s="54" t="s">
        <v>96</v>
      </c>
      <c r="B22" s="57"/>
    </row>
    <row r="23" spans="1:2" x14ac:dyDescent="0.25">
      <c r="A23" s="55" t="s">
        <v>99</v>
      </c>
      <c r="B23" s="59"/>
    </row>
    <row r="24" spans="1:2" x14ac:dyDescent="0.25">
      <c r="A24" s="7" t="s">
        <v>33</v>
      </c>
      <c r="B24" s="1">
        <f>'Federal-State-Municipal'!AE24</f>
        <v>7393</v>
      </c>
    </row>
    <row r="25" spans="1:2" x14ac:dyDescent="0.25">
      <c r="A25" s="7" t="s">
        <v>34</v>
      </c>
      <c r="B25" s="1">
        <f>'Federal-State-Municipal'!AE25</f>
        <v>17171</v>
      </c>
    </row>
    <row r="26" spans="1:2" x14ac:dyDescent="0.25">
      <c r="A26" s="7" t="s">
        <v>32</v>
      </c>
      <c r="B26" s="1">
        <f>'Federal-State-Municipal'!AE26</f>
        <v>15</v>
      </c>
    </row>
    <row r="27" spans="1:2" x14ac:dyDescent="0.25">
      <c r="A27" s="31" t="s">
        <v>89</v>
      </c>
      <c r="B27" s="65">
        <f>'Federal-State-Municipal'!AE27</f>
        <v>24579</v>
      </c>
    </row>
    <row r="28" spans="1:2" x14ac:dyDescent="0.25">
      <c r="A28" s="7" t="s">
        <v>105</v>
      </c>
      <c r="B28" s="1">
        <f>'Federal-State-Municipal'!AE28</f>
        <v>2</v>
      </c>
    </row>
    <row r="29" spans="1:2" x14ac:dyDescent="0.25">
      <c r="A29" s="7" t="s">
        <v>106</v>
      </c>
      <c r="B29" s="1">
        <f>'Federal-State-Municipal'!AE29</f>
        <v>396</v>
      </c>
    </row>
    <row r="30" spans="1:2" x14ac:dyDescent="0.25">
      <c r="A30" s="51" t="s">
        <v>35</v>
      </c>
      <c r="B30" s="53"/>
    </row>
    <row r="31" spans="1:2" x14ac:dyDescent="0.25">
      <c r="A31" s="7" t="s">
        <v>36</v>
      </c>
      <c r="B31" s="1">
        <f>'Federal-State-Municipal'!AE31</f>
        <v>7180</v>
      </c>
    </row>
    <row r="32" spans="1:2" x14ac:dyDescent="0.25">
      <c r="A32" s="7" t="s">
        <v>37</v>
      </c>
      <c r="B32" s="1">
        <f>'Federal-State-Municipal'!AE32</f>
        <v>16959</v>
      </c>
    </row>
    <row r="33" spans="1:2" x14ac:dyDescent="0.25">
      <c r="A33" s="7" t="s">
        <v>38</v>
      </c>
      <c r="B33" s="1">
        <f>'Federal-State-Municipal'!AE33</f>
        <v>296</v>
      </c>
    </row>
    <row r="34" spans="1:2" x14ac:dyDescent="0.25">
      <c r="A34" s="7" t="s">
        <v>39</v>
      </c>
      <c r="B34" s="1">
        <f>'Federal-State-Municipal'!AE34</f>
        <v>255</v>
      </c>
    </row>
    <row r="35" spans="1:2" x14ac:dyDescent="0.25">
      <c r="A35" s="7" t="s">
        <v>120</v>
      </c>
      <c r="B35" s="1">
        <f>'Federal-State-Municipal'!AE35</f>
        <v>0</v>
      </c>
    </row>
    <row r="36" spans="1:2" x14ac:dyDescent="0.25">
      <c r="A36" s="7" t="s">
        <v>32</v>
      </c>
      <c r="B36" s="1">
        <f>'Federal-State-Municipal'!AE36</f>
        <v>15</v>
      </c>
    </row>
    <row r="37" spans="1:2" x14ac:dyDescent="0.25">
      <c r="A37" s="31" t="s">
        <v>89</v>
      </c>
      <c r="B37" s="65">
        <f>'Federal-State-Municipal'!AE37</f>
        <v>24705</v>
      </c>
    </row>
    <row r="38" spans="1:2" x14ac:dyDescent="0.25">
      <c r="A38" s="7" t="s">
        <v>105</v>
      </c>
      <c r="B38" s="1">
        <f>'Federal-State-Municipal'!AE38</f>
        <v>5</v>
      </c>
    </row>
    <row r="39" spans="1:2" x14ac:dyDescent="0.25">
      <c r="A39" s="7" t="s">
        <v>106</v>
      </c>
      <c r="B39" s="1">
        <f>'Federal-State-Municipal'!AE39</f>
        <v>268</v>
      </c>
    </row>
    <row r="40" spans="1:2" x14ac:dyDescent="0.25">
      <c r="A40" s="7"/>
    </row>
    <row r="41" spans="1:2" x14ac:dyDescent="0.25">
      <c r="A41" s="7"/>
    </row>
    <row r="42" spans="1:2" x14ac:dyDescent="0.25">
      <c r="A42" s="7"/>
    </row>
    <row r="43" spans="1:2" x14ac:dyDescent="0.25">
      <c r="A43" s="54" t="s">
        <v>96</v>
      </c>
      <c r="B43" s="57"/>
    </row>
    <row r="44" spans="1:2" x14ac:dyDescent="0.25">
      <c r="A44" s="55" t="s">
        <v>100</v>
      </c>
      <c r="B44" s="59"/>
    </row>
    <row r="45" spans="1:2" x14ac:dyDescent="0.25">
      <c r="A45" s="7" t="s">
        <v>33</v>
      </c>
      <c r="B45" s="1">
        <f>'Federal-State-Municipal'!AE45</f>
        <v>7327</v>
      </c>
    </row>
    <row r="46" spans="1:2" x14ac:dyDescent="0.25">
      <c r="A46" s="7" t="s">
        <v>34</v>
      </c>
      <c r="B46" s="1">
        <f>'Federal-State-Municipal'!AE46</f>
        <v>17056</v>
      </c>
    </row>
    <row r="47" spans="1:2" x14ac:dyDescent="0.25">
      <c r="A47" s="7" t="s">
        <v>32</v>
      </c>
      <c r="B47" s="1">
        <f>'Federal-State-Municipal'!AE47</f>
        <v>15</v>
      </c>
    </row>
    <row r="48" spans="1:2" x14ac:dyDescent="0.25">
      <c r="A48" s="31" t="s">
        <v>89</v>
      </c>
      <c r="B48" s="65">
        <f>'Federal-State-Municipal'!AE48</f>
        <v>24398</v>
      </c>
    </row>
    <row r="49" spans="1:2" x14ac:dyDescent="0.25">
      <c r="A49" s="7" t="s">
        <v>105</v>
      </c>
      <c r="B49" s="1">
        <f>'Federal-State-Municipal'!AE49</f>
        <v>1</v>
      </c>
    </row>
    <row r="50" spans="1:2" x14ac:dyDescent="0.25">
      <c r="A50" s="7" t="s">
        <v>106</v>
      </c>
      <c r="B50" s="1">
        <f>'Federal-State-Municipal'!AE50</f>
        <v>579</v>
      </c>
    </row>
    <row r="51" spans="1:2" x14ac:dyDescent="0.25">
      <c r="A51" s="51" t="s">
        <v>40</v>
      </c>
      <c r="B51" s="53"/>
    </row>
    <row r="52" spans="1:2" x14ac:dyDescent="0.25">
      <c r="A52" s="7" t="s">
        <v>41</v>
      </c>
      <c r="B52" s="1">
        <f>'Federal-State-Municipal'!AE52</f>
        <v>5495</v>
      </c>
    </row>
    <row r="53" spans="1:2" x14ac:dyDescent="0.25">
      <c r="A53" s="7" t="s">
        <v>42</v>
      </c>
      <c r="B53" s="1">
        <f>'Federal-State-Municipal'!AE53</f>
        <v>14673</v>
      </c>
    </row>
    <row r="54" spans="1:2" x14ac:dyDescent="0.25">
      <c r="A54" s="7" t="s">
        <v>32</v>
      </c>
      <c r="B54" s="1">
        <f>'Federal-State-Municipal'!AE54</f>
        <v>18</v>
      </c>
    </row>
    <row r="55" spans="1:2" x14ac:dyDescent="0.25">
      <c r="A55" s="31" t="s">
        <v>89</v>
      </c>
      <c r="B55" s="65">
        <f>'Federal-State-Municipal'!AE55</f>
        <v>20186</v>
      </c>
    </row>
    <row r="56" spans="1:2" x14ac:dyDescent="0.25">
      <c r="A56" s="7" t="s">
        <v>105</v>
      </c>
      <c r="B56" s="1">
        <f>'Federal-State-Municipal'!AE56</f>
        <v>2</v>
      </c>
    </row>
    <row r="57" spans="1:2" x14ac:dyDescent="0.25">
      <c r="A57" s="7" t="s">
        <v>106</v>
      </c>
      <c r="B57" s="1">
        <f>'Federal-State-Municipal'!AE57</f>
        <v>529</v>
      </c>
    </row>
    <row r="58" spans="1:2" x14ac:dyDescent="0.25">
      <c r="A58" s="51" t="s">
        <v>43</v>
      </c>
      <c r="B58" s="53"/>
    </row>
    <row r="59" spans="1:2" x14ac:dyDescent="0.25">
      <c r="A59" s="7" t="s">
        <v>44</v>
      </c>
      <c r="B59" s="1">
        <f>'Federal-State-Municipal'!AE59</f>
        <v>1253</v>
      </c>
    </row>
    <row r="60" spans="1:2" x14ac:dyDescent="0.25">
      <c r="A60" s="7" t="s">
        <v>45</v>
      </c>
      <c r="B60" s="1">
        <f>'Federal-State-Municipal'!AE60</f>
        <v>2883</v>
      </c>
    </row>
    <row r="61" spans="1:2" x14ac:dyDescent="0.25">
      <c r="A61" s="7" t="s">
        <v>32</v>
      </c>
      <c r="B61" s="1">
        <f>'Federal-State-Municipal'!AE61</f>
        <v>0</v>
      </c>
    </row>
    <row r="62" spans="1:2" x14ac:dyDescent="0.25">
      <c r="A62" s="31" t="s">
        <v>89</v>
      </c>
      <c r="B62" s="65">
        <f>'Federal-State-Municipal'!AE62</f>
        <v>4136</v>
      </c>
    </row>
    <row r="63" spans="1:2" x14ac:dyDescent="0.25">
      <c r="A63" s="7" t="s">
        <v>105</v>
      </c>
      <c r="B63" s="1">
        <f>'Federal-State-Municipal'!AE63</f>
        <v>1</v>
      </c>
    </row>
    <row r="64" spans="1:2" x14ac:dyDescent="0.25">
      <c r="A64" s="7" t="s">
        <v>106</v>
      </c>
      <c r="B64" s="1">
        <f>'Federal-State-Municipal'!AE64</f>
        <v>121</v>
      </c>
    </row>
    <row r="65" spans="1:2" x14ac:dyDescent="0.25">
      <c r="A65" s="51" t="s">
        <v>46</v>
      </c>
      <c r="B65" s="53"/>
    </row>
    <row r="66" spans="1:2" x14ac:dyDescent="0.25">
      <c r="A66" s="7" t="s">
        <v>50</v>
      </c>
      <c r="B66" s="1">
        <f>'Federal-State-Municipal'!AE66</f>
        <v>4036</v>
      </c>
    </row>
    <row r="67" spans="1:2" x14ac:dyDescent="0.25">
      <c r="A67" s="7" t="s">
        <v>51</v>
      </c>
      <c r="B67" s="1">
        <f>'Federal-State-Municipal'!AE67</f>
        <v>10507</v>
      </c>
    </row>
    <row r="68" spans="1:2" x14ac:dyDescent="0.25">
      <c r="A68" s="7" t="s">
        <v>32</v>
      </c>
      <c r="B68" s="1">
        <f>'Federal-State-Municipal'!AE68</f>
        <v>9</v>
      </c>
    </row>
    <row r="69" spans="1:2" x14ac:dyDescent="0.25">
      <c r="A69" s="31" t="s">
        <v>89</v>
      </c>
      <c r="B69" s="65">
        <f>'Federal-State-Municipal'!AE69</f>
        <v>14552</v>
      </c>
    </row>
    <row r="70" spans="1:2" x14ac:dyDescent="0.25">
      <c r="A70" s="7" t="s">
        <v>105</v>
      </c>
      <c r="B70" s="1">
        <f>'Federal-State-Municipal'!AE70</f>
        <v>1</v>
      </c>
    </row>
    <row r="71" spans="1:2" x14ac:dyDescent="0.25">
      <c r="A71" s="7" t="s">
        <v>106</v>
      </c>
      <c r="B71" s="1">
        <f>'Federal-State-Municipal'!AE71</f>
        <v>479</v>
      </c>
    </row>
    <row r="72" spans="1:2" x14ac:dyDescent="0.25">
      <c r="A72" s="51" t="s">
        <v>47</v>
      </c>
      <c r="B72" s="53"/>
    </row>
    <row r="73" spans="1:2" x14ac:dyDescent="0.25">
      <c r="A73" s="7" t="s">
        <v>52</v>
      </c>
      <c r="B73" s="1">
        <f>'Federal-State-Municipal'!AE73</f>
        <v>1317</v>
      </c>
    </row>
    <row r="74" spans="1:2" x14ac:dyDescent="0.25">
      <c r="A74" s="7" t="s">
        <v>53</v>
      </c>
      <c r="B74" s="1">
        <f>'Federal-State-Municipal'!AE74</f>
        <v>4200</v>
      </c>
    </row>
    <row r="75" spans="1:2" x14ac:dyDescent="0.25">
      <c r="A75" s="7" t="s">
        <v>32</v>
      </c>
      <c r="B75" s="1">
        <f>'Federal-State-Municipal'!AE75</f>
        <v>5</v>
      </c>
    </row>
    <row r="76" spans="1:2" x14ac:dyDescent="0.25">
      <c r="A76" s="31" t="s">
        <v>89</v>
      </c>
      <c r="B76" s="65">
        <f>'Federal-State-Municipal'!AE76</f>
        <v>5522</v>
      </c>
    </row>
    <row r="77" spans="1:2" x14ac:dyDescent="0.25">
      <c r="A77" s="7" t="s">
        <v>105</v>
      </c>
      <c r="B77" s="1">
        <f>'Federal-State-Municipal'!AE77</f>
        <v>0</v>
      </c>
    </row>
    <row r="78" spans="1:2" x14ac:dyDescent="0.25">
      <c r="A78" s="7" t="s">
        <v>106</v>
      </c>
      <c r="B78" s="1">
        <f>'Federal-State-Municipal'!AE78</f>
        <v>162</v>
      </c>
    </row>
    <row r="79" spans="1:2" x14ac:dyDescent="0.25">
      <c r="A79" s="51" t="s">
        <v>48</v>
      </c>
      <c r="B79" s="53"/>
    </row>
    <row r="80" spans="1:2" x14ac:dyDescent="0.25">
      <c r="A80" s="7" t="s">
        <v>54</v>
      </c>
      <c r="B80" s="1">
        <f>'Federal-State-Municipal'!AE80</f>
        <v>268</v>
      </c>
    </row>
    <row r="81" spans="1:2" x14ac:dyDescent="0.25">
      <c r="A81" s="7" t="s">
        <v>55</v>
      </c>
      <c r="B81" s="1">
        <f>'Federal-State-Municipal'!AE81</f>
        <v>560</v>
      </c>
    </row>
    <row r="82" spans="1:2" x14ac:dyDescent="0.25">
      <c r="A82" s="7" t="s">
        <v>32</v>
      </c>
      <c r="B82" s="1">
        <f>'Federal-State-Municipal'!AE82</f>
        <v>0</v>
      </c>
    </row>
    <row r="83" spans="1:2" x14ac:dyDescent="0.25">
      <c r="A83" s="31" t="s">
        <v>89</v>
      </c>
      <c r="B83" s="65">
        <f>'Federal-State-Municipal'!AE83</f>
        <v>828</v>
      </c>
    </row>
    <row r="84" spans="1:2" x14ac:dyDescent="0.25">
      <c r="A84" s="7" t="s">
        <v>105</v>
      </c>
      <c r="B84" s="1">
        <f>'Federal-State-Municipal'!AE84</f>
        <v>0</v>
      </c>
    </row>
    <row r="85" spans="1:2" x14ac:dyDescent="0.25">
      <c r="A85" s="7" t="s">
        <v>106</v>
      </c>
      <c r="B85" s="1">
        <f>'Federal-State-Municipal'!AE85</f>
        <v>29</v>
      </c>
    </row>
    <row r="86" spans="1:2" x14ac:dyDescent="0.25">
      <c r="A86" s="7"/>
    </row>
    <row r="87" spans="1:2" x14ac:dyDescent="0.25">
      <c r="A87" s="51" t="s">
        <v>49</v>
      </c>
      <c r="B87" s="53"/>
    </row>
    <row r="88" spans="1:2" x14ac:dyDescent="0.25">
      <c r="A88" s="7" t="s">
        <v>56</v>
      </c>
      <c r="B88" s="1">
        <f>'Federal-State-Municipal'!AE89</f>
        <v>973</v>
      </c>
    </row>
    <row r="89" spans="1:2" x14ac:dyDescent="0.25">
      <c r="A89" s="7" t="s">
        <v>57</v>
      </c>
      <c r="B89" s="1">
        <f>'Federal-State-Municipal'!AE90</f>
        <v>2316</v>
      </c>
    </row>
    <row r="90" spans="1:2" x14ac:dyDescent="0.25">
      <c r="A90" s="7" t="s">
        <v>32</v>
      </c>
      <c r="B90" s="1">
        <f>'Federal-State-Municipal'!AE91</f>
        <v>0</v>
      </c>
    </row>
    <row r="91" spans="1:2" x14ac:dyDescent="0.25">
      <c r="A91" s="31" t="s">
        <v>89</v>
      </c>
      <c r="B91" s="65">
        <f>'Federal-State-Municipal'!AE92</f>
        <v>3289</v>
      </c>
    </row>
    <row r="92" spans="1:2" x14ac:dyDescent="0.25">
      <c r="A92" s="7" t="s">
        <v>105</v>
      </c>
      <c r="B92" s="1">
        <f>'Federal-State-Municipal'!AE93</f>
        <v>1</v>
      </c>
    </row>
    <row r="93" spans="1:2" x14ac:dyDescent="0.25">
      <c r="A93" s="7" t="s">
        <v>106</v>
      </c>
      <c r="B93" s="1">
        <f>'Federal-State-Municipal'!AE94</f>
        <v>111</v>
      </c>
    </row>
    <row r="94" spans="1:2" x14ac:dyDescent="0.25">
      <c r="A94" s="51" t="s">
        <v>121</v>
      </c>
      <c r="B94" s="53"/>
    </row>
    <row r="95" spans="1:2" x14ac:dyDescent="0.25">
      <c r="A95" s="7" t="s">
        <v>122</v>
      </c>
      <c r="B95" s="1">
        <f>'Federal-State-Municipal'!AE97</f>
        <v>20503</v>
      </c>
    </row>
    <row r="96" spans="1:2" x14ac:dyDescent="0.25">
      <c r="A96" s="7" t="s">
        <v>32</v>
      </c>
      <c r="B96" s="1">
        <f>'Federal-State-Municipal'!AE98</f>
        <v>218</v>
      </c>
    </row>
    <row r="97" spans="1:2" x14ac:dyDescent="0.25">
      <c r="A97" s="31" t="s">
        <v>89</v>
      </c>
      <c r="B97" s="65">
        <f>'Federal-State-Municipal'!AE99</f>
        <v>20721</v>
      </c>
    </row>
    <row r="98" spans="1:2" x14ac:dyDescent="0.25">
      <c r="A98" s="7" t="s">
        <v>105</v>
      </c>
      <c r="B98" s="1">
        <f>'Federal-State-Municipal'!AE100</f>
        <v>1</v>
      </c>
    </row>
    <row r="99" spans="1:2" x14ac:dyDescent="0.25">
      <c r="A99" s="7" t="s">
        <v>106</v>
      </c>
      <c r="B99" s="1">
        <f>'Federal-State-Municipal'!AE101</f>
        <v>4182</v>
      </c>
    </row>
    <row r="100" spans="1:2" x14ac:dyDescent="0.25">
      <c r="A100" s="51" t="s">
        <v>58</v>
      </c>
      <c r="B100" s="53"/>
    </row>
    <row r="101" spans="1:2" x14ac:dyDescent="0.25">
      <c r="A101" s="7" t="s">
        <v>59</v>
      </c>
      <c r="B101" s="1">
        <f>'Federal-State-Municipal'!AE103</f>
        <v>21441</v>
      </c>
    </row>
    <row r="102" spans="1:2" x14ac:dyDescent="0.25">
      <c r="A102" s="7" t="s">
        <v>32</v>
      </c>
      <c r="B102" s="1">
        <f>'Federal-State-Municipal'!AE104</f>
        <v>155</v>
      </c>
    </row>
    <row r="103" spans="1:2" x14ac:dyDescent="0.25">
      <c r="A103" s="31" t="s">
        <v>89</v>
      </c>
      <c r="B103" s="65">
        <f>'Federal-State-Municipal'!AE105</f>
        <v>21596</v>
      </c>
    </row>
    <row r="104" spans="1:2" x14ac:dyDescent="0.25">
      <c r="A104" s="7" t="s">
        <v>105</v>
      </c>
      <c r="B104" s="1">
        <f>'Federal-State-Municipal'!AE106</f>
        <v>12</v>
      </c>
    </row>
    <row r="105" spans="1:2" x14ac:dyDescent="0.25">
      <c r="A105" s="7" t="s">
        <v>106</v>
      </c>
      <c r="B105" s="1">
        <f>'Federal-State-Municipal'!AE107</f>
        <v>3316</v>
      </c>
    </row>
    <row r="106" spans="1:2" x14ac:dyDescent="0.25">
      <c r="A106" s="51" t="s">
        <v>60</v>
      </c>
      <c r="B106" s="53"/>
    </row>
    <row r="107" spans="1:2" x14ac:dyDescent="0.25">
      <c r="A107" s="7" t="s">
        <v>61</v>
      </c>
      <c r="B107" s="1">
        <f>'Federal-State-Municipal'!AE109</f>
        <v>21218</v>
      </c>
    </row>
    <row r="108" spans="1:2" x14ac:dyDescent="0.25">
      <c r="A108" s="7" t="s">
        <v>32</v>
      </c>
      <c r="B108" s="1">
        <f>'Federal-State-Municipal'!AE110</f>
        <v>151</v>
      </c>
    </row>
    <row r="109" spans="1:2" x14ac:dyDescent="0.25">
      <c r="A109" s="31" t="s">
        <v>89</v>
      </c>
      <c r="B109" s="65">
        <f>'Federal-State-Municipal'!AE111</f>
        <v>21369</v>
      </c>
    </row>
    <row r="110" spans="1:2" x14ac:dyDescent="0.25">
      <c r="A110" s="7" t="s">
        <v>105</v>
      </c>
      <c r="B110" s="1">
        <f>'Federal-State-Municipal'!AE112</f>
        <v>3</v>
      </c>
    </row>
    <row r="111" spans="1:2" x14ac:dyDescent="0.25">
      <c r="A111" s="7" t="s">
        <v>106</v>
      </c>
      <c r="B111" s="1">
        <f>'Federal-State-Municipal'!AE113</f>
        <v>3542</v>
      </c>
    </row>
    <row r="112" spans="1:2" x14ac:dyDescent="0.25">
      <c r="A112" s="51" t="s">
        <v>62</v>
      </c>
      <c r="B112" s="53"/>
    </row>
    <row r="113" spans="1:2" x14ac:dyDescent="0.25">
      <c r="A113" s="7" t="s">
        <v>102</v>
      </c>
      <c r="B113" s="1">
        <f>'Federal-State-Municipal'!AE115</f>
        <v>21041</v>
      </c>
    </row>
    <row r="114" spans="1:2" x14ac:dyDescent="0.25">
      <c r="A114" s="7" t="s">
        <v>32</v>
      </c>
      <c r="B114" s="1">
        <f>'Federal-State-Municipal'!AE116</f>
        <v>146</v>
      </c>
    </row>
    <row r="115" spans="1:2" x14ac:dyDescent="0.25">
      <c r="A115" s="31" t="s">
        <v>89</v>
      </c>
      <c r="B115" s="65">
        <f>'Federal-State-Municipal'!AE117</f>
        <v>21187</v>
      </c>
    </row>
    <row r="116" spans="1:2" x14ac:dyDescent="0.25">
      <c r="A116" s="7" t="s">
        <v>105</v>
      </c>
      <c r="B116" s="1">
        <f>'Federal-State-Municipal'!AE118</f>
        <v>0</v>
      </c>
    </row>
    <row r="117" spans="1:2" x14ac:dyDescent="0.25">
      <c r="A117" s="7" t="s">
        <v>106</v>
      </c>
      <c r="B117" s="1">
        <f>'Federal-State-Municipal'!AE119</f>
        <v>3729</v>
      </c>
    </row>
    <row r="118" spans="1:2" x14ac:dyDescent="0.25">
      <c r="A118" s="51" t="s">
        <v>108</v>
      </c>
      <c r="B118" s="53"/>
    </row>
    <row r="119" spans="1:2" x14ac:dyDescent="0.25">
      <c r="A119" s="7" t="s">
        <v>63</v>
      </c>
      <c r="B119" s="1">
        <f>'Federal-State-Municipal'!AE121</f>
        <v>19821</v>
      </c>
    </row>
    <row r="120" spans="1:2" x14ac:dyDescent="0.25">
      <c r="A120" s="7" t="s">
        <v>64</v>
      </c>
      <c r="B120" s="1">
        <f>'Federal-State-Municipal'!AE122</f>
        <v>3533</v>
      </c>
    </row>
    <row r="121" spans="1:2" x14ac:dyDescent="0.25">
      <c r="A121" s="51" t="s">
        <v>65</v>
      </c>
      <c r="B121" s="53"/>
    </row>
    <row r="122" spans="1:2" x14ac:dyDescent="0.25">
      <c r="A122" s="7" t="s">
        <v>63</v>
      </c>
      <c r="B122" s="1">
        <f>'Federal-State-Municipal'!AE124</f>
        <v>419</v>
      </c>
    </row>
    <row r="123" spans="1:2" x14ac:dyDescent="0.25">
      <c r="A123" s="7" t="s">
        <v>64</v>
      </c>
      <c r="B123" s="1">
        <f>'Federal-State-Municipal'!AE125</f>
        <v>469</v>
      </c>
    </row>
    <row r="124" spans="1:2" x14ac:dyDescent="0.25">
      <c r="A124" s="51" t="s">
        <v>66</v>
      </c>
      <c r="B124" s="53"/>
    </row>
    <row r="125" spans="1:2" x14ac:dyDescent="0.25">
      <c r="A125" s="7" t="s">
        <v>63</v>
      </c>
      <c r="B125" s="1">
        <f>'Federal-State-Municipal'!AE127</f>
        <v>1101</v>
      </c>
    </row>
    <row r="126" spans="1:2" x14ac:dyDescent="0.25">
      <c r="A126" s="7" t="s">
        <v>64</v>
      </c>
      <c r="B126" s="1">
        <f>'Federal-State-Municipal'!AE128</f>
        <v>1036</v>
      </c>
    </row>
    <row r="127" spans="1:2" x14ac:dyDescent="0.25">
      <c r="A127" s="51" t="s">
        <v>67</v>
      </c>
      <c r="B127" s="53"/>
    </row>
    <row r="128" spans="1:2" x14ac:dyDescent="0.25">
      <c r="A128" s="7" t="s">
        <v>63</v>
      </c>
      <c r="B128" s="1">
        <f>'Federal-State-Municipal'!AE130</f>
        <v>9</v>
      </c>
    </row>
    <row r="129" spans="1:2" x14ac:dyDescent="0.25">
      <c r="A129" s="7" t="s">
        <v>64</v>
      </c>
      <c r="B129" s="1">
        <f>'Federal-State-Municipal'!AE131</f>
        <v>4</v>
      </c>
    </row>
  </sheetData>
  <mergeCells count="1">
    <mergeCell ref="A1:D1"/>
  </mergeCells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B77FD-EE39-4305-A38B-C56631E9D3B2}">
  <sheetPr>
    <pageSetUpPr fitToPage="1"/>
  </sheetPr>
  <dimension ref="A1:AH560"/>
  <sheetViews>
    <sheetView tabSelected="1" topLeftCell="A114" zoomScale="145" zoomScaleNormal="145" workbookViewId="0">
      <pane xSplit="1" topLeftCell="B1" activePane="topRight" state="frozen"/>
      <selection activeCell="A12" sqref="A12"/>
      <selection pane="topRight" activeCell="A132" sqref="A132"/>
    </sheetView>
  </sheetViews>
  <sheetFormatPr defaultRowHeight="15" x14ac:dyDescent="0.25"/>
  <cols>
    <col min="1" max="1" width="40.85546875" customWidth="1"/>
    <col min="2" max="31" width="6.7109375" style="2" customWidth="1"/>
  </cols>
  <sheetData>
    <row r="1" spans="1:34" ht="16.5" x14ac:dyDescent="0.3">
      <c r="A1" s="89" t="s">
        <v>124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</row>
    <row r="2" spans="1:34" s="3" customFormat="1" ht="116.25" customHeight="1" x14ac:dyDescent="0.25">
      <c r="A2" s="63" t="s">
        <v>70</v>
      </c>
      <c r="B2" s="60" t="s">
        <v>0</v>
      </c>
      <c r="C2" s="61" t="s">
        <v>1</v>
      </c>
      <c r="D2" s="61" t="s">
        <v>2</v>
      </c>
      <c r="E2" s="61" t="s">
        <v>3</v>
      </c>
      <c r="F2" s="61" t="s">
        <v>4</v>
      </c>
      <c r="G2" s="61" t="s">
        <v>5</v>
      </c>
      <c r="H2" s="61" t="s">
        <v>6</v>
      </c>
      <c r="I2" s="61" t="s">
        <v>7</v>
      </c>
      <c r="J2" s="61" t="s">
        <v>8</v>
      </c>
      <c r="K2" s="61" t="s">
        <v>9</v>
      </c>
      <c r="L2" s="61" t="s">
        <v>10</v>
      </c>
      <c r="M2" s="61" t="s">
        <v>11</v>
      </c>
      <c r="N2" s="61" t="s">
        <v>12</v>
      </c>
      <c r="O2" s="61" t="s">
        <v>13</v>
      </c>
      <c r="P2" s="61" t="s">
        <v>14</v>
      </c>
      <c r="Q2" s="61" t="s">
        <v>15</v>
      </c>
      <c r="R2" s="61" t="s">
        <v>82</v>
      </c>
      <c r="S2" s="61" t="s">
        <v>83</v>
      </c>
      <c r="T2" s="61" t="s">
        <v>84</v>
      </c>
      <c r="U2" s="61" t="s">
        <v>104</v>
      </c>
      <c r="V2" s="61" t="s">
        <v>86</v>
      </c>
      <c r="W2" s="61" t="s">
        <v>16</v>
      </c>
      <c r="X2" s="61" t="s">
        <v>17</v>
      </c>
      <c r="Y2" s="61" t="s">
        <v>18</v>
      </c>
      <c r="Z2" s="61" t="s">
        <v>19</v>
      </c>
      <c r="AA2" s="61" t="s">
        <v>20</v>
      </c>
      <c r="AB2" s="61" t="s">
        <v>21</v>
      </c>
      <c r="AC2" s="61" t="s">
        <v>22</v>
      </c>
      <c r="AD2" s="61" t="s">
        <v>23</v>
      </c>
      <c r="AE2" s="62" t="s">
        <v>95</v>
      </c>
      <c r="AF2" s="4"/>
      <c r="AG2" s="4"/>
      <c r="AH2" s="4"/>
    </row>
    <row r="3" spans="1:34" x14ac:dyDescent="0.25">
      <c r="A3" s="51" t="s">
        <v>97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3"/>
      <c r="AF3" s="1"/>
      <c r="AG3" s="1"/>
      <c r="AH3" s="1"/>
    </row>
    <row r="4" spans="1:34" x14ac:dyDescent="0.25">
      <c r="A4" s="7" t="s">
        <v>26</v>
      </c>
      <c r="B4" s="45">
        <v>390</v>
      </c>
      <c r="C4" s="45">
        <v>37</v>
      </c>
      <c r="D4" s="45">
        <v>253</v>
      </c>
      <c r="E4" s="45">
        <v>114</v>
      </c>
      <c r="F4" s="45">
        <v>523</v>
      </c>
      <c r="G4" s="45">
        <v>89</v>
      </c>
      <c r="H4" s="45">
        <v>124</v>
      </c>
      <c r="I4" s="45">
        <v>73</v>
      </c>
      <c r="J4" s="45">
        <v>230</v>
      </c>
      <c r="K4" s="45">
        <v>106</v>
      </c>
      <c r="L4" s="45">
        <v>153</v>
      </c>
      <c r="M4" s="45">
        <v>968</v>
      </c>
      <c r="N4" s="45">
        <v>94</v>
      </c>
      <c r="O4" s="45">
        <v>149</v>
      </c>
      <c r="P4" s="45">
        <v>228</v>
      </c>
      <c r="Q4" s="45">
        <v>209</v>
      </c>
      <c r="R4" s="45">
        <v>223</v>
      </c>
      <c r="S4" s="45">
        <v>261</v>
      </c>
      <c r="T4" s="45">
        <v>228</v>
      </c>
      <c r="U4" s="45">
        <v>153</v>
      </c>
      <c r="V4" s="45">
        <v>268</v>
      </c>
      <c r="W4" s="45">
        <v>293</v>
      </c>
      <c r="X4" s="45">
        <v>142</v>
      </c>
      <c r="Y4" s="45">
        <v>84</v>
      </c>
      <c r="Z4" s="46"/>
      <c r="AA4" s="45">
        <v>59</v>
      </c>
      <c r="AB4" s="45">
        <v>202</v>
      </c>
      <c r="AC4" s="45">
        <v>833</v>
      </c>
      <c r="AD4" s="45">
        <v>481</v>
      </c>
      <c r="AE4" s="47">
        <f>SUM(B4:AD4)</f>
        <v>6967</v>
      </c>
      <c r="AF4" s="1"/>
      <c r="AG4" s="1"/>
      <c r="AH4" s="1"/>
    </row>
    <row r="5" spans="1:34" x14ac:dyDescent="0.25">
      <c r="A5" s="7" t="s">
        <v>27</v>
      </c>
      <c r="B5" s="45">
        <v>989</v>
      </c>
      <c r="C5" s="45">
        <v>180</v>
      </c>
      <c r="D5" s="45">
        <v>737</v>
      </c>
      <c r="E5" s="45">
        <v>345</v>
      </c>
      <c r="F5" s="45">
        <v>1567</v>
      </c>
      <c r="G5" s="45">
        <v>154</v>
      </c>
      <c r="H5" s="45">
        <v>522</v>
      </c>
      <c r="I5" s="45">
        <v>282</v>
      </c>
      <c r="J5" s="45">
        <v>423</v>
      </c>
      <c r="K5" s="45">
        <v>355</v>
      </c>
      <c r="L5" s="45">
        <v>479</v>
      </c>
      <c r="M5" s="45">
        <v>2748</v>
      </c>
      <c r="N5" s="45">
        <v>330</v>
      </c>
      <c r="O5" s="45">
        <v>519</v>
      </c>
      <c r="P5" s="45">
        <v>398</v>
      </c>
      <c r="Q5" s="45">
        <v>644</v>
      </c>
      <c r="R5" s="45">
        <v>563</v>
      </c>
      <c r="S5" s="45">
        <v>669</v>
      </c>
      <c r="T5" s="45">
        <v>413</v>
      </c>
      <c r="U5" s="45">
        <v>394</v>
      </c>
      <c r="V5" s="45">
        <v>692</v>
      </c>
      <c r="W5" s="45">
        <v>549</v>
      </c>
      <c r="X5" s="45">
        <v>374</v>
      </c>
      <c r="Y5" s="45">
        <v>212</v>
      </c>
      <c r="Z5" s="46"/>
      <c r="AA5" s="45">
        <v>185</v>
      </c>
      <c r="AB5" s="45">
        <v>431</v>
      </c>
      <c r="AC5" s="45">
        <v>1484</v>
      </c>
      <c r="AD5" s="45">
        <v>1037</v>
      </c>
      <c r="AE5" s="47">
        <f>SUM(B5:AD5)</f>
        <v>17675</v>
      </c>
      <c r="AF5" s="1"/>
      <c r="AG5" s="1"/>
      <c r="AH5" s="1"/>
    </row>
    <row r="6" spans="1:34" x14ac:dyDescent="0.25">
      <c r="A6" s="7" t="s">
        <v>25</v>
      </c>
      <c r="B6" s="45">
        <v>1</v>
      </c>
      <c r="C6" s="45">
        <v>0</v>
      </c>
      <c r="D6" s="45">
        <v>1</v>
      </c>
      <c r="E6" s="45">
        <v>0</v>
      </c>
      <c r="F6" s="45">
        <v>3</v>
      </c>
      <c r="G6" s="45">
        <v>0</v>
      </c>
      <c r="H6" s="45">
        <v>1</v>
      </c>
      <c r="I6" s="45">
        <v>1</v>
      </c>
      <c r="J6" s="45">
        <v>0</v>
      </c>
      <c r="K6" s="45">
        <v>0</v>
      </c>
      <c r="L6" s="45">
        <v>1</v>
      </c>
      <c r="M6" s="45">
        <v>8</v>
      </c>
      <c r="N6" s="45">
        <v>0</v>
      </c>
      <c r="O6" s="45">
        <v>2</v>
      </c>
      <c r="P6" s="45">
        <v>0</v>
      </c>
      <c r="Q6" s="45">
        <v>2</v>
      </c>
      <c r="R6" s="45">
        <v>2</v>
      </c>
      <c r="S6" s="45">
        <v>1</v>
      </c>
      <c r="T6" s="45">
        <v>0</v>
      </c>
      <c r="U6" s="45">
        <v>0</v>
      </c>
      <c r="V6" s="45">
        <v>2</v>
      </c>
      <c r="W6" s="45">
        <v>0</v>
      </c>
      <c r="X6" s="45">
        <v>0</v>
      </c>
      <c r="Y6" s="45">
        <v>0</v>
      </c>
      <c r="Z6" s="46"/>
      <c r="AA6" s="45">
        <v>0</v>
      </c>
      <c r="AB6" s="45">
        <v>3</v>
      </c>
      <c r="AC6" s="45">
        <v>1</v>
      </c>
      <c r="AD6" s="45">
        <v>4</v>
      </c>
      <c r="AE6" s="47">
        <f t="shared" ref="AE6:AE21" si="0">SUM(B6:AD6)</f>
        <v>33</v>
      </c>
      <c r="AF6" s="1"/>
      <c r="AG6" s="1"/>
      <c r="AH6" s="1"/>
    </row>
    <row r="7" spans="1:34" x14ac:dyDescent="0.25">
      <c r="A7" s="7" t="s">
        <v>28</v>
      </c>
      <c r="B7" s="45">
        <v>2</v>
      </c>
      <c r="C7" s="45">
        <v>0</v>
      </c>
      <c r="D7" s="45">
        <v>0</v>
      </c>
      <c r="E7" s="45">
        <v>1</v>
      </c>
      <c r="F7" s="45">
        <v>12</v>
      </c>
      <c r="G7" s="45">
        <v>0</v>
      </c>
      <c r="H7" s="45">
        <v>0</v>
      </c>
      <c r="I7" s="45">
        <v>2</v>
      </c>
      <c r="J7" s="45">
        <v>0</v>
      </c>
      <c r="K7" s="45">
        <v>2</v>
      </c>
      <c r="L7" s="45">
        <v>1</v>
      </c>
      <c r="M7" s="45">
        <v>10</v>
      </c>
      <c r="N7" s="45">
        <v>0</v>
      </c>
      <c r="O7" s="45">
        <v>1</v>
      </c>
      <c r="P7" s="45">
        <v>1</v>
      </c>
      <c r="Q7" s="45">
        <v>1</v>
      </c>
      <c r="R7" s="45">
        <v>5</v>
      </c>
      <c r="S7" s="45">
        <v>6</v>
      </c>
      <c r="T7" s="45">
        <v>0</v>
      </c>
      <c r="U7" s="45">
        <v>2</v>
      </c>
      <c r="V7" s="45">
        <v>2</v>
      </c>
      <c r="W7" s="45">
        <v>2</v>
      </c>
      <c r="X7" s="45">
        <v>1</v>
      </c>
      <c r="Y7" s="45">
        <v>0</v>
      </c>
      <c r="Z7" s="46"/>
      <c r="AA7" s="45">
        <v>4</v>
      </c>
      <c r="AB7" s="45">
        <v>3</v>
      </c>
      <c r="AC7" s="45">
        <v>5</v>
      </c>
      <c r="AD7" s="45">
        <v>4</v>
      </c>
      <c r="AE7" s="47">
        <f t="shared" si="0"/>
        <v>67</v>
      </c>
      <c r="AF7" s="1"/>
      <c r="AG7" s="1"/>
      <c r="AH7" s="1"/>
    </row>
    <row r="8" spans="1:34" x14ac:dyDescent="0.25">
      <c r="A8" s="7" t="s">
        <v>29</v>
      </c>
      <c r="B8" s="45">
        <v>2</v>
      </c>
      <c r="C8" s="45">
        <v>0</v>
      </c>
      <c r="D8" s="45">
        <v>0</v>
      </c>
      <c r="E8" s="45">
        <v>0</v>
      </c>
      <c r="F8" s="45">
        <v>5</v>
      </c>
      <c r="G8" s="45">
        <v>0</v>
      </c>
      <c r="H8" s="45">
        <v>0</v>
      </c>
      <c r="I8" s="45">
        <v>0</v>
      </c>
      <c r="J8" s="45">
        <v>1</v>
      </c>
      <c r="K8" s="45">
        <v>1</v>
      </c>
      <c r="L8" s="45">
        <v>0</v>
      </c>
      <c r="M8" s="45">
        <v>5</v>
      </c>
      <c r="N8" s="45">
        <v>1</v>
      </c>
      <c r="O8" s="45">
        <v>0</v>
      </c>
      <c r="P8" s="45">
        <v>0</v>
      </c>
      <c r="Q8" s="45">
        <v>1</v>
      </c>
      <c r="R8" s="45">
        <v>0</v>
      </c>
      <c r="S8" s="45">
        <v>1</v>
      </c>
      <c r="T8" s="45">
        <v>1</v>
      </c>
      <c r="U8" s="45">
        <v>0</v>
      </c>
      <c r="V8" s="45">
        <v>2</v>
      </c>
      <c r="W8" s="45">
        <v>4</v>
      </c>
      <c r="X8" s="45">
        <v>1</v>
      </c>
      <c r="Y8" s="45">
        <v>0</v>
      </c>
      <c r="Z8" s="46"/>
      <c r="AA8" s="45">
        <v>0</v>
      </c>
      <c r="AB8" s="45">
        <v>2</v>
      </c>
      <c r="AC8" s="45">
        <v>1</v>
      </c>
      <c r="AD8" s="45">
        <v>1</v>
      </c>
      <c r="AE8" s="47">
        <f t="shared" si="0"/>
        <v>29</v>
      </c>
      <c r="AF8" s="1"/>
      <c r="AG8" s="1"/>
      <c r="AH8" s="1"/>
    </row>
    <row r="9" spans="1:34" x14ac:dyDescent="0.25">
      <c r="A9" s="7" t="s">
        <v>31</v>
      </c>
      <c r="B9" s="45">
        <v>1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1</v>
      </c>
      <c r="K9" s="45">
        <v>0</v>
      </c>
      <c r="L9" s="45">
        <v>0</v>
      </c>
      <c r="M9" s="45">
        <v>2</v>
      </c>
      <c r="N9" s="45">
        <v>0</v>
      </c>
      <c r="O9" s="45">
        <v>0</v>
      </c>
      <c r="P9" s="45">
        <v>0</v>
      </c>
      <c r="Q9" s="45">
        <v>1</v>
      </c>
      <c r="R9" s="45">
        <v>0</v>
      </c>
      <c r="S9" s="45">
        <v>0</v>
      </c>
      <c r="T9" s="45">
        <v>0</v>
      </c>
      <c r="U9" s="45">
        <v>0</v>
      </c>
      <c r="V9" s="45">
        <v>0</v>
      </c>
      <c r="W9" s="45">
        <v>0</v>
      </c>
      <c r="X9" s="45">
        <v>2</v>
      </c>
      <c r="Y9" s="45">
        <v>0</v>
      </c>
      <c r="Z9" s="46"/>
      <c r="AA9" s="45">
        <v>0</v>
      </c>
      <c r="AB9" s="45">
        <v>0</v>
      </c>
      <c r="AC9" s="45">
        <v>1</v>
      </c>
      <c r="AD9" s="45">
        <v>0</v>
      </c>
      <c r="AE9" s="47">
        <f t="shared" si="0"/>
        <v>8</v>
      </c>
      <c r="AF9" s="1"/>
      <c r="AG9" s="1"/>
      <c r="AH9" s="1"/>
    </row>
    <row r="10" spans="1:34" x14ac:dyDescent="0.25">
      <c r="A10" s="7" t="s">
        <v>30</v>
      </c>
      <c r="B10" s="45">
        <v>0</v>
      </c>
      <c r="C10" s="45">
        <v>0</v>
      </c>
      <c r="D10" s="45">
        <v>1</v>
      </c>
      <c r="E10" s="45">
        <v>0</v>
      </c>
      <c r="F10" s="45">
        <v>1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1</v>
      </c>
      <c r="N10" s="45">
        <v>0</v>
      </c>
      <c r="O10" s="45">
        <v>1</v>
      </c>
      <c r="P10" s="45">
        <v>0</v>
      </c>
      <c r="Q10" s="45">
        <v>0</v>
      </c>
      <c r="R10" s="45">
        <v>0</v>
      </c>
      <c r="S10" s="45">
        <v>0</v>
      </c>
      <c r="T10" s="45">
        <v>0</v>
      </c>
      <c r="U10" s="45">
        <v>0</v>
      </c>
      <c r="V10" s="45">
        <v>1</v>
      </c>
      <c r="W10" s="45">
        <v>0</v>
      </c>
      <c r="X10" s="45">
        <v>0</v>
      </c>
      <c r="Y10" s="45">
        <v>0</v>
      </c>
      <c r="Z10" s="46"/>
      <c r="AA10" s="45">
        <v>0</v>
      </c>
      <c r="AB10" s="45">
        <v>1</v>
      </c>
      <c r="AC10" s="45">
        <v>1</v>
      </c>
      <c r="AD10" s="45">
        <v>0</v>
      </c>
      <c r="AE10" s="47">
        <f t="shared" si="0"/>
        <v>7</v>
      </c>
      <c r="AF10" s="1"/>
      <c r="AG10" s="1"/>
      <c r="AH10" s="1"/>
    </row>
    <row r="11" spans="1:34" x14ac:dyDescent="0.25">
      <c r="A11" s="7" t="s">
        <v>98</v>
      </c>
      <c r="B11" s="45">
        <v>7</v>
      </c>
      <c r="C11" s="45">
        <v>0</v>
      </c>
      <c r="D11" s="45">
        <v>5</v>
      </c>
      <c r="E11" s="45">
        <v>1</v>
      </c>
      <c r="F11" s="45">
        <v>5</v>
      </c>
      <c r="G11" s="45">
        <v>2</v>
      </c>
      <c r="H11" s="45">
        <v>2</v>
      </c>
      <c r="I11" s="45">
        <v>1</v>
      </c>
      <c r="J11" s="45">
        <v>2</v>
      </c>
      <c r="K11" s="45">
        <v>5</v>
      </c>
      <c r="L11" s="45">
        <v>2</v>
      </c>
      <c r="M11" s="45">
        <v>17</v>
      </c>
      <c r="N11" s="45">
        <v>0</v>
      </c>
      <c r="O11" s="45">
        <v>4</v>
      </c>
      <c r="P11" s="45">
        <v>1</v>
      </c>
      <c r="Q11" s="45">
        <v>4</v>
      </c>
      <c r="R11" s="45">
        <v>2</v>
      </c>
      <c r="S11" s="45">
        <v>4</v>
      </c>
      <c r="T11" s="45">
        <v>1</v>
      </c>
      <c r="U11" s="45">
        <v>0</v>
      </c>
      <c r="V11" s="45">
        <v>4</v>
      </c>
      <c r="W11" s="45">
        <v>3</v>
      </c>
      <c r="X11" s="45">
        <v>1</v>
      </c>
      <c r="Y11" s="45">
        <v>0</v>
      </c>
      <c r="Z11" s="46"/>
      <c r="AA11" s="45">
        <v>0</v>
      </c>
      <c r="AB11" s="45">
        <v>6</v>
      </c>
      <c r="AC11" s="45">
        <v>8</v>
      </c>
      <c r="AD11" s="45">
        <v>8</v>
      </c>
      <c r="AE11" s="47">
        <f t="shared" si="0"/>
        <v>95</v>
      </c>
      <c r="AF11" s="1"/>
      <c r="AG11" s="1"/>
      <c r="AH11" s="1"/>
    </row>
    <row r="12" spans="1:34" x14ac:dyDescent="0.25">
      <c r="A12" s="7" t="s">
        <v>111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1</v>
      </c>
      <c r="P12" s="45">
        <v>0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0</v>
      </c>
      <c r="Z12" s="46"/>
      <c r="AA12" s="45">
        <v>0</v>
      </c>
      <c r="AB12" s="45">
        <v>0</v>
      </c>
      <c r="AC12" s="45">
        <v>1</v>
      </c>
      <c r="AD12" s="45">
        <v>0</v>
      </c>
      <c r="AE12" s="47">
        <f t="shared" ref="AE12:AE16" si="1">SUM(B12:AD12)</f>
        <v>2</v>
      </c>
      <c r="AF12" s="1"/>
      <c r="AG12" s="1"/>
      <c r="AH12" s="1"/>
    </row>
    <row r="13" spans="1:34" x14ac:dyDescent="0.25">
      <c r="A13" s="7" t="s">
        <v>112</v>
      </c>
      <c r="B13" s="45">
        <v>0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6"/>
      <c r="AA13" s="45">
        <v>0</v>
      </c>
      <c r="AB13" s="45">
        <v>0</v>
      </c>
      <c r="AC13" s="45">
        <v>0</v>
      </c>
      <c r="AD13" s="45">
        <v>0</v>
      </c>
      <c r="AE13" s="47">
        <f t="shared" si="1"/>
        <v>0</v>
      </c>
      <c r="AF13" s="1"/>
      <c r="AG13" s="1"/>
      <c r="AH13" s="1"/>
    </row>
    <row r="14" spans="1:34" x14ac:dyDescent="0.25">
      <c r="A14" s="7" t="s">
        <v>113</v>
      </c>
      <c r="B14" s="45">
        <v>0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6"/>
      <c r="AA14" s="45">
        <v>0</v>
      </c>
      <c r="AB14" s="45">
        <v>0</v>
      </c>
      <c r="AC14" s="45">
        <v>0</v>
      </c>
      <c r="AD14" s="45">
        <v>0</v>
      </c>
      <c r="AE14" s="47">
        <f t="shared" si="1"/>
        <v>0</v>
      </c>
      <c r="AF14" s="1"/>
      <c r="AG14" s="1"/>
      <c r="AH14" s="1"/>
    </row>
    <row r="15" spans="1:34" x14ac:dyDescent="0.25">
      <c r="A15" s="7" t="s">
        <v>109</v>
      </c>
      <c r="B15" s="45">
        <v>0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6"/>
      <c r="AA15" s="45">
        <v>0</v>
      </c>
      <c r="AB15" s="45">
        <v>0</v>
      </c>
      <c r="AC15" s="45">
        <v>0</v>
      </c>
      <c r="AD15" s="45">
        <v>0</v>
      </c>
      <c r="AE15" s="47">
        <f t="shared" si="1"/>
        <v>0</v>
      </c>
      <c r="AF15" s="1"/>
      <c r="AG15" s="1"/>
      <c r="AH15" s="1"/>
    </row>
    <row r="16" spans="1:34" x14ac:dyDescent="0.25">
      <c r="A16" s="7" t="s">
        <v>114</v>
      </c>
      <c r="B16" s="45">
        <v>0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6"/>
      <c r="AA16" s="45">
        <v>0</v>
      </c>
      <c r="AB16" s="45">
        <v>0</v>
      </c>
      <c r="AC16" s="45">
        <v>0</v>
      </c>
      <c r="AD16" s="45">
        <v>0</v>
      </c>
      <c r="AE16" s="47">
        <f t="shared" si="1"/>
        <v>0</v>
      </c>
      <c r="AF16" s="1"/>
      <c r="AG16" s="1"/>
      <c r="AH16" s="1"/>
    </row>
    <row r="17" spans="1:34" x14ac:dyDescent="0.25">
      <c r="A17" s="7" t="s">
        <v>119</v>
      </c>
      <c r="B17" s="45">
        <v>0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 t="s">
        <v>125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6"/>
      <c r="AA17" s="45">
        <v>0</v>
      </c>
      <c r="AB17" s="45">
        <v>0</v>
      </c>
      <c r="AC17" s="45">
        <v>0</v>
      </c>
      <c r="AD17" s="45">
        <v>0</v>
      </c>
      <c r="AE17" s="47">
        <f t="shared" ref="AE17" si="2">SUM(B17:AD17)</f>
        <v>0</v>
      </c>
      <c r="AF17" s="1"/>
      <c r="AG17" s="1"/>
      <c r="AH17" s="1"/>
    </row>
    <row r="18" spans="1:34" x14ac:dyDescent="0.25">
      <c r="A18" s="7" t="s">
        <v>107</v>
      </c>
      <c r="B18" s="45">
        <v>3</v>
      </c>
      <c r="C18" s="45">
        <v>1</v>
      </c>
      <c r="D18" s="45">
        <v>1</v>
      </c>
      <c r="E18" s="45">
        <v>0</v>
      </c>
      <c r="F18" s="45">
        <v>2</v>
      </c>
      <c r="G18" s="45">
        <v>0</v>
      </c>
      <c r="H18" s="45">
        <v>3</v>
      </c>
      <c r="I18" s="45">
        <v>0</v>
      </c>
      <c r="J18" s="45">
        <v>0</v>
      </c>
      <c r="K18" s="45">
        <v>0</v>
      </c>
      <c r="L18" s="45">
        <v>1</v>
      </c>
      <c r="M18" s="45">
        <v>6</v>
      </c>
      <c r="N18" s="45">
        <v>1</v>
      </c>
      <c r="O18" s="45">
        <v>1</v>
      </c>
      <c r="P18" s="45">
        <v>2</v>
      </c>
      <c r="Q18" s="45">
        <v>2</v>
      </c>
      <c r="R18" s="45">
        <v>2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1</v>
      </c>
      <c r="Y18" s="45">
        <v>0</v>
      </c>
      <c r="Z18" s="46"/>
      <c r="AA18" s="45">
        <v>0</v>
      </c>
      <c r="AB18" s="45">
        <v>0</v>
      </c>
      <c r="AC18" s="45">
        <v>0</v>
      </c>
      <c r="AD18" s="45">
        <v>3</v>
      </c>
      <c r="AE18" s="47">
        <f t="shared" ref="AE18:AE20" si="3">SUM(B18:AD18)</f>
        <v>29</v>
      </c>
      <c r="AF18" s="1"/>
      <c r="AG18" s="1"/>
      <c r="AH18" s="1"/>
    </row>
    <row r="19" spans="1:34" x14ac:dyDescent="0.25">
      <c r="A19" s="7" t="s">
        <v>89</v>
      </c>
      <c r="B19" s="45">
        <v>1395</v>
      </c>
      <c r="C19" s="45">
        <v>218</v>
      </c>
      <c r="D19" s="45">
        <v>998</v>
      </c>
      <c r="E19" s="45">
        <v>461</v>
      </c>
      <c r="F19" s="45">
        <v>2118</v>
      </c>
      <c r="G19" s="45">
        <v>245</v>
      </c>
      <c r="H19" s="45">
        <v>652</v>
      </c>
      <c r="I19" s="45">
        <v>359</v>
      </c>
      <c r="J19" s="45">
        <v>657</v>
      </c>
      <c r="K19" s="45">
        <v>469</v>
      </c>
      <c r="L19" s="45">
        <v>637</v>
      </c>
      <c r="M19" s="45">
        <v>3765</v>
      </c>
      <c r="N19" s="45">
        <v>426</v>
      </c>
      <c r="O19" s="45">
        <v>678</v>
      </c>
      <c r="P19" s="45">
        <v>630</v>
      </c>
      <c r="Q19" s="45">
        <v>864</v>
      </c>
      <c r="R19" s="45">
        <v>797</v>
      </c>
      <c r="S19" s="45">
        <v>942</v>
      </c>
      <c r="T19" s="45">
        <v>643</v>
      </c>
      <c r="U19" s="45">
        <v>549</v>
      </c>
      <c r="V19" s="45">
        <v>971</v>
      </c>
      <c r="W19" s="45">
        <v>851</v>
      </c>
      <c r="X19" s="45">
        <f>SUM(X4:X18)</f>
        <v>522</v>
      </c>
      <c r="Y19" s="45">
        <v>296</v>
      </c>
      <c r="Z19" s="46"/>
      <c r="AA19" s="45">
        <v>248</v>
      </c>
      <c r="AB19" s="45">
        <v>648</v>
      </c>
      <c r="AC19" s="45">
        <v>2335</v>
      </c>
      <c r="AD19" s="45">
        <v>1538</v>
      </c>
      <c r="AE19" s="47">
        <f t="shared" si="3"/>
        <v>24912</v>
      </c>
      <c r="AF19" s="1"/>
      <c r="AG19" s="1"/>
      <c r="AH19" s="1"/>
    </row>
    <row r="20" spans="1:34" x14ac:dyDescent="0.25">
      <c r="A20" s="7" t="s">
        <v>105</v>
      </c>
      <c r="B20" s="45">
        <v>3</v>
      </c>
      <c r="C20" s="45">
        <v>0</v>
      </c>
      <c r="D20" s="45">
        <v>1</v>
      </c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45">
        <v>1</v>
      </c>
      <c r="K20" s="45">
        <v>2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1</v>
      </c>
      <c r="R20" s="45">
        <v>1</v>
      </c>
      <c r="S20" s="45">
        <v>0</v>
      </c>
      <c r="T20" s="45">
        <v>1</v>
      </c>
      <c r="U20" s="45">
        <v>0</v>
      </c>
      <c r="V20" s="45">
        <v>1</v>
      </c>
      <c r="W20" s="45">
        <v>2</v>
      </c>
      <c r="X20" s="46"/>
      <c r="Y20" s="45">
        <v>0</v>
      </c>
      <c r="Z20" s="46"/>
      <c r="AA20" s="45">
        <v>0</v>
      </c>
      <c r="AB20" s="45">
        <v>1</v>
      </c>
      <c r="AC20" s="45">
        <v>8</v>
      </c>
      <c r="AD20" s="45">
        <v>1</v>
      </c>
      <c r="AE20" s="47">
        <f t="shared" si="3"/>
        <v>23</v>
      </c>
      <c r="AF20" s="1"/>
      <c r="AG20" s="1"/>
      <c r="AH20" s="1"/>
    </row>
    <row r="21" spans="1:34" x14ac:dyDescent="0.25">
      <c r="A21" s="7" t="s">
        <v>106</v>
      </c>
      <c r="B21" s="45">
        <v>3</v>
      </c>
      <c r="C21" s="45">
        <v>1</v>
      </c>
      <c r="D21" s="45">
        <v>1</v>
      </c>
      <c r="E21" s="45">
        <v>0</v>
      </c>
      <c r="F21" s="45">
        <v>4</v>
      </c>
      <c r="G21" s="45">
        <v>2</v>
      </c>
      <c r="H21" s="45">
        <v>1</v>
      </c>
      <c r="I21" s="45">
        <v>0</v>
      </c>
      <c r="J21" s="45">
        <v>0</v>
      </c>
      <c r="K21" s="45">
        <v>1</v>
      </c>
      <c r="L21" s="45">
        <v>1</v>
      </c>
      <c r="M21" s="45">
        <v>10</v>
      </c>
      <c r="N21" s="45">
        <v>1</v>
      </c>
      <c r="O21" s="45">
        <v>0</v>
      </c>
      <c r="P21" s="45">
        <v>0</v>
      </c>
      <c r="Q21" s="45">
        <v>2</v>
      </c>
      <c r="R21" s="45">
        <v>2</v>
      </c>
      <c r="S21" s="45">
        <v>2</v>
      </c>
      <c r="T21" s="45">
        <v>3</v>
      </c>
      <c r="U21" s="45">
        <v>2</v>
      </c>
      <c r="V21" s="45">
        <v>0</v>
      </c>
      <c r="W21" s="45">
        <v>4</v>
      </c>
      <c r="X21" s="46"/>
      <c r="Y21" s="45">
        <v>1</v>
      </c>
      <c r="Z21" s="46"/>
      <c r="AA21" s="45">
        <v>2</v>
      </c>
      <c r="AB21" s="45">
        <v>0</v>
      </c>
      <c r="AC21" s="45">
        <v>4</v>
      </c>
      <c r="AD21" s="45">
        <v>2</v>
      </c>
      <c r="AE21" s="47">
        <f t="shared" si="0"/>
        <v>49</v>
      </c>
      <c r="AF21" s="1"/>
      <c r="AG21" s="1"/>
      <c r="AH21" s="1"/>
    </row>
    <row r="22" spans="1:34" x14ac:dyDescent="0.25">
      <c r="A22" s="54" t="s">
        <v>96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7"/>
      <c r="AF22" s="1"/>
      <c r="AG22" s="1"/>
      <c r="AH22" s="1"/>
    </row>
    <row r="23" spans="1:34" x14ac:dyDescent="0.25">
      <c r="A23" s="55" t="s">
        <v>99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9"/>
      <c r="AF23" s="1"/>
      <c r="AG23" s="1"/>
      <c r="AH23" s="1"/>
    </row>
    <row r="24" spans="1:34" x14ac:dyDescent="0.25">
      <c r="A24" s="7" t="s">
        <v>33</v>
      </c>
      <c r="B24" s="45">
        <v>415</v>
      </c>
      <c r="C24" s="45">
        <v>40</v>
      </c>
      <c r="D24" s="45">
        <v>258</v>
      </c>
      <c r="E24" s="45">
        <v>116</v>
      </c>
      <c r="F24" s="45">
        <v>565</v>
      </c>
      <c r="G24" s="45">
        <v>96</v>
      </c>
      <c r="H24" s="45">
        <v>134</v>
      </c>
      <c r="I24" s="45">
        <v>74</v>
      </c>
      <c r="J24" s="45">
        <v>242</v>
      </c>
      <c r="K24" s="45">
        <v>112</v>
      </c>
      <c r="L24" s="45">
        <v>161</v>
      </c>
      <c r="M24" s="45">
        <v>1036</v>
      </c>
      <c r="N24" s="45">
        <v>105</v>
      </c>
      <c r="O24" s="45">
        <v>166</v>
      </c>
      <c r="P24" s="45">
        <v>243</v>
      </c>
      <c r="Q24" s="45">
        <v>227</v>
      </c>
      <c r="R24" s="45">
        <v>234</v>
      </c>
      <c r="S24" s="45">
        <v>275</v>
      </c>
      <c r="T24" s="45">
        <v>243</v>
      </c>
      <c r="U24" s="45">
        <v>147</v>
      </c>
      <c r="V24" s="45">
        <v>272</v>
      </c>
      <c r="W24" s="45">
        <v>299</v>
      </c>
      <c r="X24" s="45">
        <v>151</v>
      </c>
      <c r="Y24" s="45">
        <v>94</v>
      </c>
      <c r="Z24" s="46"/>
      <c r="AA24" s="45">
        <v>71</v>
      </c>
      <c r="AB24" s="45">
        <v>225</v>
      </c>
      <c r="AC24" s="45">
        <v>890</v>
      </c>
      <c r="AD24" s="45">
        <v>502</v>
      </c>
      <c r="AE24" s="47">
        <f t="shared" ref="AE24:AE29" si="4">SUM(B24:AD24)</f>
        <v>7393</v>
      </c>
      <c r="AF24" s="1"/>
      <c r="AG24" s="1"/>
      <c r="AH24" s="1"/>
    </row>
    <row r="25" spans="1:34" x14ac:dyDescent="0.25">
      <c r="A25" s="7" t="s">
        <v>34</v>
      </c>
      <c r="B25" s="45">
        <v>964</v>
      </c>
      <c r="C25" s="45">
        <v>170</v>
      </c>
      <c r="D25" s="45">
        <v>726</v>
      </c>
      <c r="E25" s="45">
        <v>337</v>
      </c>
      <c r="F25" s="45">
        <v>1529</v>
      </c>
      <c r="G25" s="45">
        <v>146</v>
      </c>
      <c r="H25" s="45">
        <v>507</v>
      </c>
      <c r="I25" s="45">
        <v>279</v>
      </c>
      <c r="J25" s="45">
        <v>403</v>
      </c>
      <c r="K25" s="45">
        <v>352</v>
      </c>
      <c r="L25" s="45">
        <v>462</v>
      </c>
      <c r="M25" s="45">
        <v>2700</v>
      </c>
      <c r="N25" s="45">
        <v>313</v>
      </c>
      <c r="O25" s="45">
        <v>503</v>
      </c>
      <c r="P25" s="45">
        <v>373</v>
      </c>
      <c r="Q25" s="45">
        <v>628</v>
      </c>
      <c r="R25" s="45">
        <v>548</v>
      </c>
      <c r="S25" s="45">
        <v>658</v>
      </c>
      <c r="T25" s="45">
        <v>396</v>
      </c>
      <c r="U25" s="45">
        <v>386</v>
      </c>
      <c r="V25" s="45">
        <v>676</v>
      </c>
      <c r="W25" s="45">
        <v>546</v>
      </c>
      <c r="X25" s="45">
        <v>364</v>
      </c>
      <c r="Y25" s="45">
        <v>198</v>
      </c>
      <c r="Z25" s="46"/>
      <c r="AA25" s="45">
        <v>174</v>
      </c>
      <c r="AB25" s="45">
        <v>407</v>
      </c>
      <c r="AC25" s="45">
        <v>1419</v>
      </c>
      <c r="AD25" s="45">
        <v>1007</v>
      </c>
      <c r="AE25" s="47">
        <f t="shared" si="4"/>
        <v>17171</v>
      </c>
      <c r="AF25" s="1"/>
      <c r="AG25" s="1"/>
      <c r="AH25" s="1"/>
    </row>
    <row r="26" spans="1:34" x14ac:dyDescent="0.25">
      <c r="A26" s="7" t="s">
        <v>32</v>
      </c>
      <c r="B26" s="45">
        <v>0</v>
      </c>
      <c r="C26" s="45">
        <v>0</v>
      </c>
      <c r="D26" s="45">
        <v>0</v>
      </c>
      <c r="E26" s="45">
        <v>1</v>
      </c>
      <c r="F26" s="45">
        <v>3</v>
      </c>
      <c r="G26" s="45">
        <v>0</v>
      </c>
      <c r="H26" s="45">
        <v>2</v>
      </c>
      <c r="I26" s="45">
        <v>0</v>
      </c>
      <c r="J26" s="45">
        <v>0</v>
      </c>
      <c r="K26" s="45">
        <v>0</v>
      </c>
      <c r="L26" s="45">
        <v>0</v>
      </c>
      <c r="M26" s="45">
        <v>3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0</v>
      </c>
      <c r="U26" s="45">
        <v>0</v>
      </c>
      <c r="V26" s="45">
        <v>1</v>
      </c>
      <c r="W26" s="45">
        <v>0</v>
      </c>
      <c r="X26" s="45">
        <v>0</v>
      </c>
      <c r="Y26" s="45">
        <v>1</v>
      </c>
      <c r="Z26" s="46"/>
      <c r="AA26" s="45">
        <v>0</v>
      </c>
      <c r="AB26" s="45">
        <v>0</v>
      </c>
      <c r="AC26" s="45">
        <v>2</v>
      </c>
      <c r="AD26" s="45">
        <v>2</v>
      </c>
      <c r="AE26" s="47">
        <f t="shared" ref="AE26:AE28" si="5">SUM(B26:AD26)</f>
        <v>15</v>
      </c>
      <c r="AF26" s="1"/>
      <c r="AG26" s="1"/>
      <c r="AH26" s="1"/>
    </row>
    <row r="27" spans="1:34" x14ac:dyDescent="0.25">
      <c r="A27" s="7" t="s">
        <v>89</v>
      </c>
      <c r="B27" s="45">
        <v>1379</v>
      </c>
      <c r="C27" s="45">
        <v>210</v>
      </c>
      <c r="D27" s="45">
        <v>984</v>
      </c>
      <c r="E27" s="45">
        <v>454</v>
      </c>
      <c r="F27" s="45">
        <v>2097</v>
      </c>
      <c r="G27" s="45">
        <v>242</v>
      </c>
      <c r="H27" s="45">
        <v>643</v>
      </c>
      <c r="I27" s="45">
        <v>353</v>
      </c>
      <c r="J27" s="45">
        <v>645</v>
      </c>
      <c r="K27" s="45">
        <v>464</v>
      </c>
      <c r="L27" s="45">
        <v>623</v>
      </c>
      <c r="M27" s="45">
        <v>3739</v>
      </c>
      <c r="N27" s="45">
        <v>418</v>
      </c>
      <c r="O27" s="45">
        <v>669</v>
      </c>
      <c r="P27" s="45">
        <v>616</v>
      </c>
      <c r="Q27" s="45">
        <v>855</v>
      </c>
      <c r="R27" s="45">
        <v>782</v>
      </c>
      <c r="S27" s="45">
        <v>933</v>
      </c>
      <c r="T27" s="45">
        <v>639</v>
      </c>
      <c r="U27" s="45">
        <v>533</v>
      </c>
      <c r="V27" s="45">
        <v>949</v>
      </c>
      <c r="W27" s="45">
        <v>845</v>
      </c>
      <c r="X27" s="45">
        <f>SUM(X24:X26)</f>
        <v>515</v>
      </c>
      <c r="Y27" s="45">
        <v>293</v>
      </c>
      <c r="Z27" s="46"/>
      <c r="AA27" s="45">
        <v>245</v>
      </c>
      <c r="AB27" s="45">
        <v>632</v>
      </c>
      <c r="AC27" s="45">
        <v>2311</v>
      </c>
      <c r="AD27" s="45">
        <v>1511</v>
      </c>
      <c r="AE27" s="47">
        <f t="shared" si="5"/>
        <v>24579</v>
      </c>
      <c r="AF27" s="1"/>
      <c r="AG27" s="1"/>
      <c r="AH27" s="1"/>
    </row>
    <row r="28" spans="1:34" x14ac:dyDescent="0.25">
      <c r="A28" s="7" t="s">
        <v>105</v>
      </c>
      <c r="B28" s="45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1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0</v>
      </c>
      <c r="Q28" s="45">
        <v>0</v>
      </c>
      <c r="R28" s="45">
        <v>0</v>
      </c>
      <c r="S28" s="45">
        <v>0</v>
      </c>
      <c r="T28" s="45">
        <v>0</v>
      </c>
      <c r="U28" s="45">
        <v>0</v>
      </c>
      <c r="V28" s="45">
        <v>0</v>
      </c>
      <c r="W28" s="45">
        <v>0</v>
      </c>
      <c r="X28" s="46"/>
      <c r="Y28" s="45">
        <v>0</v>
      </c>
      <c r="Z28" s="46"/>
      <c r="AA28" s="45">
        <v>0</v>
      </c>
      <c r="AB28" s="45">
        <v>1</v>
      </c>
      <c r="AC28" s="45">
        <v>0</v>
      </c>
      <c r="AD28" s="45">
        <v>0</v>
      </c>
      <c r="AE28" s="47">
        <f t="shared" si="5"/>
        <v>2</v>
      </c>
      <c r="AF28" s="1"/>
      <c r="AG28" s="1"/>
      <c r="AH28" s="1"/>
    </row>
    <row r="29" spans="1:34" x14ac:dyDescent="0.25">
      <c r="A29" s="7" t="s">
        <v>106</v>
      </c>
      <c r="B29" s="45">
        <v>22</v>
      </c>
      <c r="C29" s="45">
        <v>9</v>
      </c>
      <c r="D29" s="45">
        <v>16</v>
      </c>
      <c r="E29" s="45">
        <v>7</v>
      </c>
      <c r="F29" s="45">
        <v>25</v>
      </c>
      <c r="G29" s="45">
        <v>5</v>
      </c>
      <c r="H29" s="45">
        <v>10</v>
      </c>
      <c r="I29" s="45">
        <v>6</v>
      </c>
      <c r="J29" s="45">
        <v>12</v>
      </c>
      <c r="K29" s="45">
        <v>8</v>
      </c>
      <c r="L29" s="45">
        <v>15</v>
      </c>
      <c r="M29" s="45">
        <v>36</v>
      </c>
      <c r="N29" s="45">
        <v>9</v>
      </c>
      <c r="O29" s="45">
        <v>9</v>
      </c>
      <c r="P29" s="45">
        <v>14</v>
      </c>
      <c r="Q29" s="45">
        <v>12</v>
      </c>
      <c r="R29" s="45">
        <v>18</v>
      </c>
      <c r="S29" s="45">
        <v>11</v>
      </c>
      <c r="T29" s="45">
        <v>8</v>
      </c>
      <c r="U29" s="45">
        <v>18</v>
      </c>
      <c r="V29" s="45">
        <v>23</v>
      </c>
      <c r="W29" s="45">
        <v>12</v>
      </c>
      <c r="X29" s="46"/>
      <c r="Y29" s="45">
        <v>4</v>
      </c>
      <c r="Z29" s="46"/>
      <c r="AA29" s="45">
        <v>5</v>
      </c>
      <c r="AB29" s="45">
        <v>16</v>
      </c>
      <c r="AC29" s="45">
        <v>36</v>
      </c>
      <c r="AD29" s="45">
        <v>30</v>
      </c>
      <c r="AE29" s="47">
        <f t="shared" si="4"/>
        <v>396</v>
      </c>
      <c r="AF29" s="1"/>
      <c r="AG29" s="1"/>
      <c r="AH29" s="1"/>
    </row>
    <row r="30" spans="1:34" x14ac:dyDescent="0.25">
      <c r="A30" s="51" t="s">
        <v>35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3"/>
      <c r="AF30" s="1"/>
      <c r="AG30" s="1"/>
      <c r="AH30" s="1"/>
    </row>
    <row r="31" spans="1:34" x14ac:dyDescent="0.25">
      <c r="A31" s="7" t="s">
        <v>36</v>
      </c>
      <c r="B31" s="45">
        <v>407</v>
      </c>
      <c r="C31" s="45">
        <v>35</v>
      </c>
      <c r="D31" s="45">
        <v>260</v>
      </c>
      <c r="E31" s="45">
        <v>118</v>
      </c>
      <c r="F31" s="45">
        <v>562</v>
      </c>
      <c r="G31" s="45">
        <v>93</v>
      </c>
      <c r="H31" s="45">
        <v>135</v>
      </c>
      <c r="I31" s="45">
        <v>74</v>
      </c>
      <c r="J31" s="45">
        <v>235</v>
      </c>
      <c r="K31" s="45">
        <v>114</v>
      </c>
      <c r="L31" s="45">
        <v>159</v>
      </c>
      <c r="M31" s="45">
        <v>999</v>
      </c>
      <c r="N31" s="45">
        <v>100</v>
      </c>
      <c r="O31" s="45">
        <v>166</v>
      </c>
      <c r="P31" s="45">
        <v>238</v>
      </c>
      <c r="Q31" s="45">
        <v>214</v>
      </c>
      <c r="R31" s="45">
        <v>223</v>
      </c>
      <c r="S31" s="45">
        <v>260</v>
      </c>
      <c r="T31" s="45">
        <v>239</v>
      </c>
      <c r="U31" s="45">
        <v>153</v>
      </c>
      <c r="V31" s="45">
        <v>278</v>
      </c>
      <c r="W31" s="45">
        <v>290</v>
      </c>
      <c r="X31" s="45">
        <v>137</v>
      </c>
      <c r="Y31" s="45">
        <v>87</v>
      </c>
      <c r="Z31" s="48"/>
      <c r="AA31" s="47">
        <v>64</v>
      </c>
      <c r="AB31" s="47">
        <v>208</v>
      </c>
      <c r="AC31" s="47">
        <v>851</v>
      </c>
      <c r="AD31" s="47">
        <v>481</v>
      </c>
      <c r="AE31" s="47">
        <f t="shared" ref="AE31:AE33" si="6">SUM(B31:AD31)</f>
        <v>7180</v>
      </c>
      <c r="AF31" s="1"/>
      <c r="AG31" s="1"/>
      <c r="AH31" s="1"/>
    </row>
    <row r="32" spans="1:34" x14ac:dyDescent="0.25">
      <c r="A32" s="7" t="s">
        <v>37</v>
      </c>
      <c r="B32" s="45">
        <v>951</v>
      </c>
      <c r="C32" s="45">
        <v>178</v>
      </c>
      <c r="D32" s="45">
        <v>708</v>
      </c>
      <c r="E32" s="45">
        <v>330</v>
      </c>
      <c r="F32" s="45">
        <v>1494</v>
      </c>
      <c r="G32" s="45">
        <v>149</v>
      </c>
      <c r="H32" s="45">
        <v>501</v>
      </c>
      <c r="I32" s="45">
        <v>273</v>
      </c>
      <c r="J32" s="45">
        <v>415</v>
      </c>
      <c r="K32" s="45">
        <v>337</v>
      </c>
      <c r="L32" s="45">
        <v>451</v>
      </c>
      <c r="M32" s="45">
        <v>2667</v>
      </c>
      <c r="N32" s="45">
        <v>313</v>
      </c>
      <c r="O32" s="45">
        <v>487</v>
      </c>
      <c r="P32" s="45">
        <v>373</v>
      </c>
      <c r="Q32" s="45">
        <v>626</v>
      </c>
      <c r="R32" s="45">
        <v>550</v>
      </c>
      <c r="S32" s="45">
        <v>658</v>
      </c>
      <c r="T32" s="45">
        <v>396</v>
      </c>
      <c r="U32" s="45">
        <v>376</v>
      </c>
      <c r="V32" s="45">
        <v>662</v>
      </c>
      <c r="W32" s="45">
        <v>541</v>
      </c>
      <c r="X32" s="45">
        <v>364</v>
      </c>
      <c r="Y32" s="45">
        <v>193</v>
      </c>
      <c r="Z32" s="48"/>
      <c r="AA32" s="47">
        <v>180</v>
      </c>
      <c r="AB32" s="47">
        <v>406</v>
      </c>
      <c r="AC32" s="47">
        <v>1390</v>
      </c>
      <c r="AD32" s="47">
        <v>990</v>
      </c>
      <c r="AE32" s="47">
        <f t="shared" si="6"/>
        <v>16959</v>
      </c>
      <c r="AF32" s="1"/>
      <c r="AG32" s="1"/>
      <c r="AH32" s="1"/>
    </row>
    <row r="33" spans="1:34" x14ac:dyDescent="0.25">
      <c r="A33" s="7" t="s">
        <v>38</v>
      </c>
      <c r="B33" s="45">
        <v>14</v>
      </c>
      <c r="C33" s="45">
        <v>0</v>
      </c>
      <c r="D33" s="45">
        <v>9</v>
      </c>
      <c r="E33" s="45">
        <v>7</v>
      </c>
      <c r="F33" s="45">
        <v>20</v>
      </c>
      <c r="G33" s="45">
        <v>1</v>
      </c>
      <c r="H33" s="45">
        <v>5</v>
      </c>
      <c r="I33" s="45">
        <v>3</v>
      </c>
      <c r="J33" s="45">
        <v>3</v>
      </c>
      <c r="K33" s="45">
        <v>8</v>
      </c>
      <c r="L33" s="45">
        <v>11</v>
      </c>
      <c r="M33" s="45">
        <v>48</v>
      </c>
      <c r="N33" s="45">
        <v>2</v>
      </c>
      <c r="O33" s="45">
        <v>9</v>
      </c>
      <c r="P33" s="45">
        <v>7</v>
      </c>
      <c r="Q33" s="45">
        <v>6</v>
      </c>
      <c r="R33" s="45">
        <v>9</v>
      </c>
      <c r="S33" s="45">
        <v>11</v>
      </c>
      <c r="T33" s="45">
        <v>4</v>
      </c>
      <c r="U33" s="45">
        <v>10</v>
      </c>
      <c r="V33" s="45">
        <v>11</v>
      </c>
      <c r="W33" s="45">
        <v>8</v>
      </c>
      <c r="X33" s="45">
        <v>6</v>
      </c>
      <c r="Y33" s="45">
        <v>8</v>
      </c>
      <c r="Z33" s="48"/>
      <c r="AA33" s="47">
        <v>1</v>
      </c>
      <c r="AB33" s="47">
        <v>12</v>
      </c>
      <c r="AC33" s="47">
        <v>41</v>
      </c>
      <c r="AD33" s="47">
        <v>22</v>
      </c>
      <c r="AE33" s="47">
        <f t="shared" si="6"/>
        <v>296</v>
      </c>
      <c r="AF33" s="1"/>
      <c r="AG33" s="1"/>
      <c r="AH33" s="1"/>
    </row>
    <row r="34" spans="1:34" x14ac:dyDescent="0.25">
      <c r="A34" s="7" t="s">
        <v>39</v>
      </c>
      <c r="B34" s="45">
        <v>9</v>
      </c>
      <c r="C34" s="45">
        <v>2</v>
      </c>
      <c r="D34" s="45">
        <v>15</v>
      </c>
      <c r="E34" s="45">
        <v>3</v>
      </c>
      <c r="F34" s="45">
        <v>19</v>
      </c>
      <c r="G34" s="45">
        <v>2</v>
      </c>
      <c r="H34" s="45">
        <v>5</v>
      </c>
      <c r="I34" s="45">
        <v>5</v>
      </c>
      <c r="J34" s="45">
        <v>1</v>
      </c>
      <c r="K34" s="45">
        <v>8</v>
      </c>
      <c r="L34" s="45">
        <v>9</v>
      </c>
      <c r="M34" s="45">
        <v>29</v>
      </c>
      <c r="N34" s="45">
        <v>5</v>
      </c>
      <c r="O34" s="45">
        <v>10</v>
      </c>
      <c r="P34" s="45">
        <v>4</v>
      </c>
      <c r="Q34" s="45">
        <v>7</v>
      </c>
      <c r="R34" s="45">
        <v>9</v>
      </c>
      <c r="S34" s="45">
        <v>9</v>
      </c>
      <c r="T34" s="45">
        <v>5</v>
      </c>
      <c r="U34" s="45">
        <v>2</v>
      </c>
      <c r="V34" s="45">
        <v>9</v>
      </c>
      <c r="W34" s="45">
        <v>7</v>
      </c>
      <c r="X34" s="45">
        <v>9</v>
      </c>
      <c r="Y34" s="45">
        <v>7</v>
      </c>
      <c r="Z34" s="48"/>
      <c r="AA34" s="47">
        <v>3</v>
      </c>
      <c r="AB34" s="47">
        <v>11</v>
      </c>
      <c r="AC34" s="47">
        <v>27</v>
      </c>
      <c r="AD34" s="47">
        <v>24</v>
      </c>
      <c r="AE34" s="47">
        <f t="shared" ref="AE34:AE39" si="7">SUM(B34:AD34)</f>
        <v>255</v>
      </c>
      <c r="AF34" s="1"/>
      <c r="AG34" s="1"/>
      <c r="AH34" s="1"/>
    </row>
    <row r="35" spans="1:34" x14ac:dyDescent="0.25">
      <c r="A35" s="7" t="s">
        <v>110</v>
      </c>
      <c r="B35" s="45">
        <v>0</v>
      </c>
      <c r="C35" s="45">
        <v>0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0</v>
      </c>
      <c r="Q35" s="45">
        <v>0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8"/>
      <c r="AA35" s="47">
        <v>0</v>
      </c>
      <c r="AB35" s="47">
        <v>0</v>
      </c>
      <c r="AC35" s="47">
        <v>0</v>
      </c>
      <c r="AD35" s="47">
        <v>0</v>
      </c>
      <c r="AE35" s="47">
        <f t="shared" ref="AE35" si="8">SUM(B35:AD35)</f>
        <v>0</v>
      </c>
      <c r="AF35" s="1"/>
      <c r="AG35" s="1"/>
      <c r="AH35" s="1"/>
    </row>
    <row r="36" spans="1:34" x14ac:dyDescent="0.25">
      <c r="A36" s="7" t="s">
        <v>32</v>
      </c>
      <c r="B36" s="45">
        <v>1</v>
      </c>
      <c r="C36" s="45">
        <v>0</v>
      </c>
      <c r="D36" s="45">
        <v>0</v>
      </c>
      <c r="E36" s="45">
        <v>1</v>
      </c>
      <c r="F36" s="45">
        <v>1</v>
      </c>
      <c r="G36" s="45">
        <v>0</v>
      </c>
      <c r="H36" s="45">
        <v>4</v>
      </c>
      <c r="I36" s="45">
        <v>0</v>
      </c>
      <c r="J36" s="45">
        <v>0</v>
      </c>
      <c r="K36" s="45">
        <v>0</v>
      </c>
      <c r="L36" s="45">
        <v>0</v>
      </c>
      <c r="M36" s="45">
        <v>3</v>
      </c>
      <c r="N36" s="45">
        <v>0</v>
      </c>
      <c r="O36" s="45">
        <v>0</v>
      </c>
      <c r="P36" s="45">
        <v>0</v>
      </c>
      <c r="Q36" s="45">
        <v>0</v>
      </c>
      <c r="R36" s="45">
        <v>1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6"/>
      <c r="AA36" s="47">
        <v>0</v>
      </c>
      <c r="AB36" s="47">
        <v>0</v>
      </c>
      <c r="AC36" s="47">
        <v>2</v>
      </c>
      <c r="AD36" s="47">
        <v>2</v>
      </c>
      <c r="AE36" s="47">
        <f t="shared" si="7"/>
        <v>15</v>
      </c>
      <c r="AF36" s="1"/>
      <c r="AG36" s="1"/>
      <c r="AH36" s="1"/>
    </row>
    <row r="37" spans="1:34" x14ac:dyDescent="0.25">
      <c r="A37" s="7" t="s">
        <v>89</v>
      </c>
      <c r="B37" s="45">
        <v>1382</v>
      </c>
      <c r="C37" s="45">
        <v>215</v>
      </c>
      <c r="D37" s="45">
        <v>992</v>
      </c>
      <c r="E37" s="45">
        <v>459</v>
      </c>
      <c r="F37" s="45">
        <v>2096</v>
      </c>
      <c r="G37" s="45">
        <v>245</v>
      </c>
      <c r="H37" s="45">
        <v>650</v>
      </c>
      <c r="I37" s="45">
        <v>355</v>
      </c>
      <c r="J37" s="45">
        <v>654</v>
      </c>
      <c r="K37" s="45">
        <v>467</v>
      </c>
      <c r="L37" s="45">
        <v>630</v>
      </c>
      <c r="M37" s="45">
        <v>3746</v>
      </c>
      <c r="N37" s="45">
        <v>420</v>
      </c>
      <c r="O37" s="45">
        <v>672</v>
      </c>
      <c r="P37" s="45">
        <v>622</v>
      </c>
      <c r="Q37" s="45">
        <v>853</v>
      </c>
      <c r="R37" s="45">
        <v>792</v>
      </c>
      <c r="S37" s="45">
        <v>938</v>
      </c>
      <c r="T37" s="45">
        <v>644</v>
      </c>
      <c r="U37" s="45">
        <v>541</v>
      </c>
      <c r="V37" s="45">
        <v>960</v>
      </c>
      <c r="W37" s="45">
        <v>846</v>
      </c>
      <c r="X37" s="45">
        <f>SUM(X31:X36)</f>
        <v>516</v>
      </c>
      <c r="Y37" s="45">
        <v>295</v>
      </c>
      <c r="Z37" s="46"/>
      <c r="AA37" s="47">
        <v>248</v>
      </c>
      <c r="AB37" s="47">
        <v>637</v>
      </c>
      <c r="AC37" s="47">
        <v>2311</v>
      </c>
      <c r="AD37" s="47">
        <v>1519</v>
      </c>
      <c r="AE37" s="47">
        <f t="shared" si="7"/>
        <v>24705</v>
      </c>
      <c r="AF37" s="1"/>
      <c r="AG37" s="1"/>
      <c r="AH37" s="1"/>
    </row>
    <row r="38" spans="1:34" x14ac:dyDescent="0.25">
      <c r="A38" s="7" t="s">
        <v>105</v>
      </c>
      <c r="B38" s="45">
        <v>0</v>
      </c>
      <c r="C38" s="45">
        <v>1</v>
      </c>
      <c r="D38" s="45">
        <v>1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1</v>
      </c>
      <c r="L38" s="45">
        <v>0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6"/>
      <c r="Y38" s="45">
        <v>0</v>
      </c>
      <c r="Z38" s="46"/>
      <c r="AA38" s="47">
        <v>0</v>
      </c>
      <c r="AB38" s="47">
        <v>0</v>
      </c>
      <c r="AC38" s="47">
        <v>0</v>
      </c>
      <c r="AD38" s="47">
        <v>2</v>
      </c>
      <c r="AE38" s="47">
        <f t="shared" si="7"/>
        <v>5</v>
      </c>
      <c r="AF38" s="1"/>
      <c r="AG38" s="1"/>
      <c r="AH38" s="1"/>
    </row>
    <row r="39" spans="1:34" x14ac:dyDescent="0.25">
      <c r="A39" s="7" t="s">
        <v>106</v>
      </c>
      <c r="B39" s="45">
        <v>19</v>
      </c>
      <c r="C39" s="45">
        <v>3</v>
      </c>
      <c r="D39" s="45">
        <v>7</v>
      </c>
      <c r="E39" s="45">
        <v>2</v>
      </c>
      <c r="F39" s="45">
        <v>26</v>
      </c>
      <c r="G39" s="45">
        <v>2</v>
      </c>
      <c r="H39" s="45">
        <v>3</v>
      </c>
      <c r="I39" s="45">
        <v>4</v>
      </c>
      <c r="J39" s="45">
        <v>4</v>
      </c>
      <c r="K39" s="45">
        <v>4</v>
      </c>
      <c r="L39" s="45">
        <v>8</v>
      </c>
      <c r="M39" s="45">
        <v>29</v>
      </c>
      <c r="N39" s="45">
        <v>7</v>
      </c>
      <c r="O39" s="45">
        <v>6</v>
      </c>
      <c r="P39" s="45">
        <v>8</v>
      </c>
      <c r="Q39" s="45">
        <v>14</v>
      </c>
      <c r="R39" s="45">
        <v>8</v>
      </c>
      <c r="S39" s="45">
        <v>6</v>
      </c>
      <c r="T39" s="45">
        <v>3</v>
      </c>
      <c r="U39" s="45">
        <v>10</v>
      </c>
      <c r="V39" s="45">
        <v>12</v>
      </c>
      <c r="W39" s="45">
        <v>11</v>
      </c>
      <c r="X39" s="46"/>
      <c r="Y39" s="45">
        <v>2</v>
      </c>
      <c r="Z39" s="46"/>
      <c r="AA39" s="47">
        <v>2</v>
      </c>
      <c r="AB39" s="47">
        <v>12</v>
      </c>
      <c r="AC39" s="47">
        <v>36</v>
      </c>
      <c r="AD39" s="47">
        <v>20</v>
      </c>
      <c r="AE39" s="47">
        <f t="shared" si="7"/>
        <v>268</v>
      </c>
      <c r="AF39" s="1"/>
      <c r="AG39" s="1"/>
      <c r="AH39" s="1"/>
    </row>
    <row r="40" spans="1:34" x14ac:dyDescent="0.25">
      <c r="A40" s="7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6"/>
      <c r="AA40" s="47"/>
      <c r="AB40" s="47"/>
      <c r="AC40" s="47"/>
      <c r="AD40" s="47"/>
      <c r="AE40" s="47"/>
      <c r="AF40" s="1"/>
      <c r="AG40" s="1"/>
      <c r="AH40" s="1"/>
    </row>
    <row r="41" spans="1:34" x14ac:dyDescent="0.25">
      <c r="A41" s="7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6"/>
      <c r="AA41" s="47"/>
      <c r="AB41" s="47"/>
      <c r="AC41" s="47"/>
      <c r="AD41" s="47"/>
      <c r="AE41" s="47"/>
      <c r="AF41" s="1"/>
      <c r="AG41" s="1"/>
      <c r="AH41" s="1"/>
    </row>
    <row r="42" spans="1:34" ht="81" customHeight="1" x14ac:dyDescent="0.25">
      <c r="A42" s="63" t="s">
        <v>70</v>
      </c>
      <c r="B42" s="60" t="s">
        <v>0</v>
      </c>
      <c r="C42" s="61" t="s">
        <v>1</v>
      </c>
      <c r="D42" s="61" t="s">
        <v>2</v>
      </c>
      <c r="E42" s="61" t="s">
        <v>3</v>
      </c>
      <c r="F42" s="61" t="s">
        <v>4</v>
      </c>
      <c r="G42" s="61" t="s">
        <v>5</v>
      </c>
      <c r="H42" s="61" t="s">
        <v>6</v>
      </c>
      <c r="I42" s="61" t="s">
        <v>7</v>
      </c>
      <c r="J42" s="61" t="s">
        <v>8</v>
      </c>
      <c r="K42" s="61" t="s">
        <v>9</v>
      </c>
      <c r="L42" s="61" t="s">
        <v>10</v>
      </c>
      <c r="M42" s="61" t="s">
        <v>11</v>
      </c>
      <c r="N42" s="61" t="s">
        <v>12</v>
      </c>
      <c r="O42" s="61" t="s">
        <v>13</v>
      </c>
      <c r="P42" s="61" t="s">
        <v>14</v>
      </c>
      <c r="Q42" s="61" t="s">
        <v>15</v>
      </c>
      <c r="R42" s="61" t="s">
        <v>82</v>
      </c>
      <c r="S42" s="61" t="s">
        <v>83</v>
      </c>
      <c r="T42" s="61" t="s">
        <v>84</v>
      </c>
      <c r="U42" s="61" t="s">
        <v>104</v>
      </c>
      <c r="V42" s="61" t="s">
        <v>86</v>
      </c>
      <c r="W42" s="61" t="s">
        <v>16</v>
      </c>
      <c r="X42" s="61" t="s">
        <v>17</v>
      </c>
      <c r="Y42" s="61" t="s">
        <v>18</v>
      </c>
      <c r="Z42" s="61" t="s">
        <v>19</v>
      </c>
      <c r="AA42" s="61" t="s">
        <v>20</v>
      </c>
      <c r="AB42" s="61" t="s">
        <v>21</v>
      </c>
      <c r="AC42" s="61" t="s">
        <v>22</v>
      </c>
      <c r="AD42" s="61" t="s">
        <v>23</v>
      </c>
      <c r="AE42" s="62" t="s">
        <v>95</v>
      </c>
      <c r="AF42" s="1"/>
      <c r="AG42" s="1"/>
      <c r="AH42" s="1"/>
    </row>
    <row r="43" spans="1:34" x14ac:dyDescent="0.25">
      <c r="A43" s="54" t="s">
        <v>96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2"/>
      <c r="AE43" s="57"/>
      <c r="AF43" s="1"/>
      <c r="AG43" s="1"/>
      <c r="AH43" s="1"/>
    </row>
    <row r="44" spans="1:34" x14ac:dyDescent="0.25">
      <c r="A44" s="55" t="s">
        <v>100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2"/>
      <c r="AE44" s="59"/>
      <c r="AF44" s="1"/>
      <c r="AG44" s="1"/>
      <c r="AH44" s="1"/>
    </row>
    <row r="45" spans="1:34" x14ac:dyDescent="0.25">
      <c r="A45" s="7" t="s">
        <v>33</v>
      </c>
      <c r="B45" s="45">
        <v>409</v>
      </c>
      <c r="C45" s="45">
        <v>39</v>
      </c>
      <c r="D45" s="45">
        <v>258</v>
      </c>
      <c r="E45" s="45">
        <v>114</v>
      </c>
      <c r="F45" s="45">
        <v>567</v>
      </c>
      <c r="G45" s="45">
        <v>96</v>
      </c>
      <c r="H45" s="45">
        <v>133</v>
      </c>
      <c r="I45" s="45">
        <v>72</v>
      </c>
      <c r="J45" s="45">
        <v>243</v>
      </c>
      <c r="K45" s="45">
        <v>112</v>
      </c>
      <c r="L45" s="45">
        <v>161</v>
      </c>
      <c r="M45" s="45">
        <v>1031</v>
      </c>
      <c r="N45" s="45">
        <v>106</v>
      </c>
      <c r="O45" s="45">
        <v>167</v>
      </c>
      <c r="P45" s="45">
        <v>241</v>
      </c>
      <c r="Q45" s="45">
        <v>220</v>
      </c>
      <c r="R45" s="45">
        <v>228</v>
      </c>
      <c r="S45" s="45">
        <v>272</v>
      </c>
      <c r="T45" s="45">
        <v>237</v>
      </c>
      <c r="U45" s="45">
        <v>146</v>
      </c>
      <c r="V45" s="45">
        <v>266</v>
      </c>
      <c r="W45" s="45">
        <v>298</v>
      </c>
      <c r="X45" s="45">
        <v>152</v>
      </c>
      <c r="Y45" s="45">
        <v>93</v>
      </c>
      <c r="Z45" s="46"/>
      <c r="AA45" s="47">
        <v>67</v>
      </c>
      <c r="AB45" s="47">
        <v>223</v>
      </c>
      <c r="AC45" s="47">
        <v>875</v>
      </c>
      <c r="AD45" s="47">
        <v>501</v>
      </c>
      <c r="AE45" s="47">
        <f t="shared" ref="AE45:AE50" si="9">SUM(B45:AD45)</f>
        <v>7327</v>
      </c>
      <c r="AF45" s="1"/>
      <c r="AG45" s="1"/>
      <c r="AH45" s="1"/>
    </row>
    <row r="46" spans="1:34" x14ac:dyDescent="0.25">
      <c r="A46" s="7" t="s">
        <v>34</v>
      </c>
      <c r="B46" s="45">
        <v>961</v>
      </c>
      <c r="C46" s="45">
        <v>171</v>
      </c>
      <c r="D46" s="45">
        <v>723</v>
      </c>
      <c r="E46" s="45">
        <v>338</v>
      </c>
      <c r="F46" s="45">
        <v>1519</v>
      </c>
      <c r="G46" s="45">
        <v>145</v>
      </c>
      <c r="H46" s="45">
        <v>502</v>
      </c>
      <c r="I46" s="45">
        <v>278</v>
      </c>
      <c r="J46" s="45">
        <v>406</v>
      </c>
      <c r="K46" s="45">
        <v>349</v>
      </c>
      <c r="L46" s="45">
        <v>461</v>
      </c>
      <c r="M46" s="45">
        <v>2679</v>
      </c>
      <c r="N46" s="45">
        <v>305</v>
      </c>
      <c r="O46" s="45">
        <v>497</v>
      </c>
      <c r="P46" s="45">
        <v>377</v>
      </c>
      <c r="Q46" s="45">
        <v>622</v>
      </c>
      <c r="R46" s="45">
        <v>542</v>
      </c>
      <c r="S46" s="45">
        <v>657</v>
      </c>
      <c r="T46" s="45">
        <v>397</v>
      </c>
      <c r="U46" s="45">
        <v>379</v>
      </c>
      <c r="V46" s="45">
        <v>671</v>
      </c>
      <c r="W46" s="45">
        <v>542</v>
      </c>
      <c r="X46" s="45">
        <v>364</v>
      </c>
      <c r="Y46" s="45">
        <v>194</v>
      </c>
      <c r="Z46" s="46"/>
      <c r="AA46" s="47">
        <v>171</v>
      </c>
      <c r="AB46" s="47">
        <v>402</v>
      </c>
      <c r="AC46" s="47">
        <v>1407</v>
      </c>
      <c r="AD46" s="47">
        <v>997</v>
      </c>
      <c r="AE46" s="47">
        <f t="shared" si="9"/>
        <v>17056</v>
      </c>
      <c r="AF46" s="1"/>
      <c r="AG46" s="1"/>
      <c r="AH46" s="1"/>
    </row>
    <row r="47" spans="1:34" x14ac:dyDescent="0.25">
      <c r="A47" s="7" t="s">
        <v>32</v>
      </c>
      <c r="B47" s="45">
        <v>0</v>
      </c>
      <c r="C47" s="45">
        <v>0</v>
      </c>
      <c r="D47" s="45">
        <v>0</v>
      </c>
      <c r="E47" s="45">
        <v>1</v>
      </c>
      <c r="F47" s="45">
        <v>2</v>
      </c>
      <c r="G47" s="45">
        <v>0</v>
      </c>
      <c r="H47" s="45">
        <v>2</v>
      </c>
      <c r="I47" s="45">
        <v>0</v>
      </c>
      <c r="J47" s="45">
        <v>0</v>
      </c>
      <c r="K47" s="45">
        <v>0</v>
      </c>
      <c r="L47" s="45">
        <v>1</v>
      </c>
      <c r="M47" s="45">
        <v>2</v>
      </c>
      <c r="N47" s="45">
        <v>0</v>
      </c>
      <c r="O47" s="45">
        <v>0</v>
      </c>
      <c r="P47" s="45">
        <v>0</v>
      </c>
      <c r="Q47" s="45">
        <v>0</v>
      </c>
      <c r="R47" s="45">
        <v>0</v>
      </c>
      <c r="S47" s="45">
        <v>0</v>
      </c>
      <c r="T47" s="45">
        <v>0</v>
      </c>
      <c r="U47" s="45">
        <v>0</v>
      </c>
      <c r="V47" s="45">
        <v>1</v>
      </c>
      <c r="W47" s="45">
        <v>0</v>
      </c>
      <c r="X47" s="45">
        <v>0</v>
      </c>
      <c r="Y47" s="45">
        <v>1</v>
      </c>
      <c r="Z47" s="46"/>
      <c r="AA47" s="47">
        <v>1</v>
      </c>
      <c r="AB47" s="47">
        <v>0</v>
      </c>
      <c r="AC47" s="47">
        <v>1</v>
      </c>
      <c r="AD47" s="47">
        <v>3</v>
      </c>
      <c r="AE47" s="47">
        <f t="shared" si="9"/>
        <v>15</v>
      </c>
      <c r="AF47" s="1"/>
      <c r="AG47" s="1"/>
      <c r="AH47" s="1"/>
    </row>
    <row r="48" spans="1:34" x14ac:dyDescent="0.25">
      <c r="A48" s="7" t="s">
        <v>89</v>
      </c>
      <c r="B48" s="45">
        <v>1370</v>
      </c>
      <c r="C48" s="45">
        <v>210</v>
      </c>
      <c r="D48" s="45">
        <v>981</v>
      </c>
      <c r="E48" s="45">
        <v>453</v>
      </c>
      <c r="F48" s="45">
        <v>2088</v>
      </c>
      <c r="G48" s="45">
        <v>241</v>
      </c>
      <c r="H48" s="45">
        <v>637</v>
      </c>
      <c r="I48" s="45">
        <v>350</v>
      </c>
      <c r="J48" s="45">
        <v>649</v>
      </c>
      <c r="K48" s="45">
        <v>461</v>
      </c>
      <c r="L48" s="45">
        <v>623</v>
      </c>
      <c r="M48" s="45">
        <v>3712</v>
      </c>
      <c r="N48" s="45">
        <v>411</v>
      </c>
      <c r="O48" s="45">
        <v>664</v>
      </c>
      <c r="P48" s="45">
        <v>618</v>
      </c>
      <c r="Q48" s="45">
        <v>842</v>
      </c>
      <c r="R48" s="45">
        <v>770</v>
      </c>
      <c r="S48" s="45">
        <v>929</v>
      </c>
      <c r="T48" s="45">
        <v>634</v>
      </c>
      <c r="U48" s="45">
        <v>525</v>
      </c>
      <c r="V48" s="45">
        <v>938</v>
      </c>
      <c r="W48" s="45">
        <v>840</v>
      </c>
      <c r="X48" s="45">
        <f>SUM(X45:X47)</f>
        <v>516</v>
      </c>
      <c r="Y48" s="45">
        <v>288</v>
      </c>
      <c r="Z48" s="46"/>
      <c r="AA48" s="47">
        <v>239</v>
      </c>
      <c r="AB48" s="47">
        <v>625</v>
      </c>
      <c r="AC48" s="47">
        <v>2283</v>
      </c>
      <c r="AD48" s="47">
        <v>1501</v>
      </c>
      <c r="AE48" s="47">
        <f t="shared" si="9"/>
        <v>24398</v>
      </c>
      <c r="AF48" s="1"/>
      <c r="AG48" s="1"/>
      <c r="AH48" s="1"/>
    </row>
    <row r="49" spans="1:34" x14ac:dyDescent="0.25">
      <c r="A49" s="7" t="s">
        <v>105</v>
      </c>
      <c r="B49" s="45">
        <v>0</v>
      </c>
      <c r="C49" s="45">
        <v>0</v>
      </c>
      <c r="D49" s="45">
        <v>0</v>
      </c>
      <c r="E49" s="45">
        <v>0</v>
      </c>
      <c r="F49" s="45">
        <v>1</v>
      </c>
      <c r="G49" s="45">
        <v>0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0</v>
      </c>
      <c r="R49" s="45">
        <v>0</v>
      </c>
      <c r="S49" s="45">
        <v>0</v>
      </c>
      <c r="T49" s="45">
        <v>0</v>
      </c>
      <c r="U49" s="45">
        <v>0</v>
      </c>
      <c r="V49" s="45">
        <v>0</v>
      </c>
      <c r="W49" s="45">
        <v>0</v>
      </c>
      <c r="X49" s="46"/>
      <c r="Y49" s="45">
        <v>0</v>
      </c>
      <c r="Z49" s="46"/>
      <c r="AA49" s="47">
        <v>0</v>
      </c>
      <c r="AB49" s="47">
        <v>0</v>
      </c>
      <c r="AC49" s="47">
        <v>0</v>
      </c>
      <c r="AD49" s="47">
        <v>0</v>
      </c>
      <c r="AE49" s="47">
        <f t="shared" si="9"/>
        <v>1</v>
      </c>
      <c r="AF49" s="1"/>
      <c r="AG49" s="1"/>
      <c r="AH49" s="1"/>
    </row>
    <row r="50" spans="1:34" x14ac:dyDescent="0.25">
      <c r="A50" s="7" t="s">
        <v>106</v>
      </c>
      <c r="B50" s="45">
        <v>31</v>
      </c>
      <c r="C50" s="45">
        <v>9</v>
      </c>
      <c r="D50" s="45">
        <v>19</v>
      </c>
      <c r="E50" s="45">
        <v>8</v>
      </c>
      <c r="F50" s="45">
        <v>33</v>
      </c>
      <c r="G50" s="45">
        <v>6</v>
      </c>
      <c r="H50" s="45">
        <v>16</v>
      </c>
      <c r="I50" s="45">
        <v>9</v>
      </c>
      <c r="J50" s="45">
        <v>9</v>
      </c>
      <c r="K50" s="45">
        <v>11</v>
      </c>
      <c r="L50" s="45">
        <v>15</v>
      </c>
      <c r="M50" s="45">
        <v>63</v>
      </c>
      <c r="N50" s="45">
        <v>16</v>
      </c>
      <c r="O50" s="45">
        <v>14</v>
      </c>
      <c r="P50" s="45">
        <v>12</v>
      </c>
      <c r="Q50" s="45">
        <v>25</v>
      </c>
      <c r="R50" s="45">
        <v>30</v>
      </c>
      <c r="S50" s="45">
        <v>15</v>
      </c>
      <c r="T50" s="45">
        <v>13</v>
      </c>
      <c r="U50" s="45">
        <v>26</v>
      </c>
      <c r="V50" s="45">
        <v>34</v>
      </c>
      <c r="W50" s="45">
        <v>17</v>
      </c>
      <c r="X50" s="46"/>
      <c r="Y50" s="45">
        <v>9</v>
      </c>
      <c r="Z50" s="46"/>
      <c r="AA50" s="47">
        <v>11</v>
      </c>
      <c r="AB50" s="47">
        <v>24</v>
      </c>
      <c r="AC50" s="47">
        <v>64</v>
      </c>
      <c r="AD50" s="47">
        <v>40</v>
      </c>
      <c r="AE50" s="47">
        <f t="shared" si="9"/>
        <v>579</v>
      </c>
      <c r="AF50" s="1"/>
      <c r="AG50" s="1"/>
      <c r="AH50" s="1"/>
    </row>
    <row r="51" spans="1:34" x14ac:dyDescent="0.25">
      <c r="A51" s="51" t="s">
        <v>40</v>
      </c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3"/>
      <c r="AF51" s="1"/>
      <c r="AG51" s="1"/>
      <c r="AH51" s="1"/>
    </row>
    <row r="52" spans="1:34" x14ac:dyDescent="0.25">
      <c r="A52" s="7" t="s">
        <v>41</v>
      </c>
      <c r="B52" s="45">
        <v>376</v>
      </c>
      <c r="C52" s="46"/>
      <c r="D52" s="46"/>
      <c r="E52" s="45">
        <v>110</v>
      </c>
      <c r="F52" s="45">
        <v>517</v>
      </c>
      <c r="G52" s="46"/>
      <c r="H52" s="45">
        <v>127</v>
      </c>
      <c r="I52" s="45">
        <v>67</v>
      </c>
      <c r="J52" s="46"/>
      <c r="K52" s="45">
        <v>98</v>
      </c>
      <c r="L52" s="45">
        <v>155</v>
      </c>
      <c r="M52" s="45">
        <v>944</v>
      </c>
      <c r="N52" s="45">
        <v>96</v>
      </c>
      <c r="O52" s="45">
        <v>153</v>
      </c>
      <c r="P52" s="46"/>
      <c r="Q52" s="45">
        <v>197</v>
      </c>
      <c r="R52" s="45">
        <v>215</v>
      </c>
      <c r="S52" s="45">
        <v>250</v>
      </c>
      <c r="T52" s="46"/>
      <c r="U52" s="45">
        <v>140</v>
      </c>
      <c r="V52" s="45">
        <v>265</v>
      </c>
      <c r="W52" s="46"/>
      <c r="X52" s="45">
        <v>143</v>
      </c>
      <c r="Y52" s="45">
        <v>84</v>
      </c>
      <c r="Z52" s="46"/>
      <c r="AA52" s="45">
        <v>63</v>
      </c>
      <c r="AB52" s="45">
        <v>208</v>
      </c>
      <c r="AC52" s="45">
        <v>814</v>
      </c>
      <c r="AD52" s="45">
        <v>473</v>
      </c>
      <c r="AE52" s="47">
        <f t="shared" ref="AE52:AE53" si="10">SUM(B52:AD52)</f>
        <v>5495</v>
      </c>
      <c r="AF52" s="1"/>
      <c r="AG52" s="1"/>
      <c r="AH52" s="1"/>
    </row>
    <row r="53" spans="1:34" x14ac:dyDescent="0.25">
      <c r="A53" s="7" t="s">
        <v>42</v>
      </c>
      <c r="B53" s="45">
        <v>986</v>
      </c>
      <c r="C53" s="46"/>
      <c r="D53" s="46"/>
      <c r="E53" s="45">
        <v>338</v>
      </c>
      <c r="F53" s="45">
        <v>1552</v>
      </c>
      <c r="G53" s="46"/>
      <c r="H53" s="45">
        <v>513</v>
      </c>
      <c r="I53" s="45">
        <v>284</v>
      </c>
      <c r="J53" s="46"/>
      <c r="K53" s="45">
        <v>355</v>
      </c>
      <c r="L53" s="45">
        <v>470</v>
      </c>
      <c r="M53" s="45">
        <v>2763</v>
      </c>
      <c r="N53" s="45">
        <v>315</v>
      </c>
      <c r="O53" s="45">
        <v>511</v>
      </c>
      <c r="P53" s="46"/>
      <c r="Q53" s="45">
        <v>641</v>
      </c>
      <c r="R53" s="45">
        <v>562</v>
      </c>
      <c r="S53" s="45">
        <v>675</v>
      </c>
      <c r="T53" s="46"/>
      <c r="U53" s="45">
        <v>384</v>
      </c>
      <c r="V53" s="45">
        <v>679</v>
      </c>
      <c r="W53" s="46"/>
      <c r="X53" s="45">
        <v>370</v>
      </c>
      <c r="Y53" s="45">
        <v>198</v>
      </c>
      <c r="Z53" s="46"/>
      <c r="AA53" s="45">
        <v>176</v>
      </c>
      <c r="AB53" s="45">
        <v>416</v>
      </c>
      <c r="AC53" s="45">
        <v>1463</v>
      </c>
      <c r="AD53" s="45">
        <v>1022</v>
      </c>
      <c r="AE53" s="47">
        <f t="shared" si="10"/>
        <v>14673</v>
      </c>
      <c r="AF53" s="1"/>
      <c r="AG53" s="1"/>
      <c r="AH53" s="1"/>
    </row>
    <row r="54" spans="1:34" x14ac:dyDescent="0.25">
      <c r="A54" s="7" t="s">
        <v>32</v>
      </c>
      <c r="B54" s="45">
        <v>0</v>
      </c>
      <c r="C54" s="46"/>
      <c r="D54" s="46"/>
      <c r="E54" s="45">
        <v>1</v>
      </c>
      <c r="F54" s="45">
        <v>2</v>
      </c>
      <c r="G54" s="46"/>
      <c r="H54" s="45">
        <v>2</v>
      </c>
      <c r="I54" s="45">
        <v>1</v>
      </c>
      <c r="J54" s="46"/>
      <c r="K54" s="45">
        <v>0</v>
      </c>
      <c r="L54" s="45">
        <v>0</v>
      </c>
      <c r="M54" s="45">
        <v>3</v>
      </c>
      <c r="N54" s="45">
        <v>0</v>
      </c>
      <c r="O54" s="45">
        <v>0</v>
      </c>
      <c r="P54" s="46"/>
      <c r="Q54" s="45">
        <v>0</v>
      </c>
      <c r="R54" s="45">
        <v>1</v>
      </c>
      <c r="S54" s="45">
        <v>0</v>
      </c>
      <c r="T54" s="46"/>
      <c r="U54" s="45">
        <v>0</v>
      </c>
      <c r="V54" s="45">
        <v>1</v>
      </c>
      <c r="W54" s="46"/>
      <c r="X54" s="45">
        <v>0</v>
      </c>
      <c r="Y54" s="45">
        <v>2</v>
      </c>
      <c r="Z54" s="46"/>
      <c r="AA54" s="45">
        <v>1</v>
      </c>
      <c r="AB54" s="45">
        <v>0</v>
      </c>
      <c r="AC54" s="45">
        <v>2</v>
      </c>
      <c r="AD54" s="45">
        <v>2</v>
      </c>
      <c r="AE54" s="47">
        <f t="shared" ref="AE54:AE57" si="11">SUM(B54:AD54)</f>
        <v>18</v>
      </c>
      <c r="AF54" s="1"/>
      <c r="AG54" s="1"/>
      <c r="AH54" s="1"/>
    </row>
    <row r="55" spans="1:34" x14ac:dyDescent="0.25">
      <c r="A55" s="7" t="s">
        <v>89</v>
      </c>
      <c r="B55" s="45">
        <v>1362</v>
      </c>
      <c r="C55" s="46"/>
      <c r="D55" s="46"/>
      <c r="E55" s="45">
        <v>449</v>
      </c>
      <c r="F55" s="45">
        <v>2071</v>
      </c>
      <c r="G55" s="46"/>
      <c r="H55" s="45">
        <v>642</v>
      </c>
      <c r="I55" s="45">
        <v>352</v>
      </c>
      <c r="J55" s="46"/>
      <c r="K55" s="45">
        <v>453</v>
      </c>
      <c r="L55" s="45">
        <v>625</v>
      </c>
      <c r="M55" s="45">
        <v>3710</v>
      </c>
      <c r="N55" s="45">
        <v>411</v>
      </c>
      <c r="O55" s="45">
        <v>664</v>
      </c>
      <c r="P55" s="46"/>
      <c r="Q55" s="45">
        <v>838</v>
      </c>
      <c r="R55" s="45">
        <v>778</v>
      </c>
      <c r="S55" s="45">
        <v>925</v>
      </c>
      <c r="T55" s="46"/>
      <c r="U55" s="45">
        <v>524</v>
      </c>
      <c r="V55" s="45">
        <v>945</v>
      </c>
      <c r="W55" s="46"/>
      <c r="X55" s="45">
        <f>SUM(X52:X54)</f>
        <v>513</v>
      </c>
      <c r="Y55" s="45">
        <v>284</v>
      </c>
      <c r="Z55" s="46"/>
      <c r="AA55" s="45">
        <v>240</v>
      </c>
      <c r="AB55" s="45">
        <v>624</v>
      </c>
      <c r="AC55" s="45">
        <v>2279</v>
      </c>
      <c r="AD55" s="45">
        <v>1497</v>
      </c>
      <c r="AE55" s="47">
        <f t="shared" si="11"/>
        <v>20186</v>
      </c>
      <c r="AF55" s="1"/>
      <c r="AG55" s="1"/>
      <c r="AH55" s="1"/>
    </row>
    <row r="56" spans="1:34" x14ac:dyDescent="0.25">
      <c r="A56" s="7" t="s">
        <v>105</v>
      </c>
      <c r="B56" s="45">
        <v>0</v>
      </c>
      <c r="C56" s="46"/>
      <c r="D56" s="46"/>
      <c r="E56" s="45">
        <v>0</v>
      </c>
      <c r="F56" s="45">
        <v>0</v>
      </c>
      <c r="G56" s="46"/>
      <c r="H56" s="45">
        <v>0</v>
      </c>
      <c r="I56" s="45">
        <v>0</v>
      </c>
      <c r="J56" s="46"/>
      <c r="K56" s="45">
        <v>0</v>
      </c>
      <c r="L56" s="45">
        <v>0</v>
      </c>
      <c r="M56" s="45">
        <v>0</v>
      </c>
      <c r="N56" s="45">
        <v>0</v>
      </c>
      <c r="O56" s="45">
        <v>0</v>
      </c>
      <c r="P56" s="46"/>
      <c r="Q56" s="45">
        <v>0</v>
      </c>
      <c r="R56" s="45">
        <v>0</v>
      </c>
      <c r="S56" s="45">
        <v>1</v>
      </c>
      <c r="T56" s="46"/>
      <c r="U56" s="45">
        <v>0</v>
      </c>
      <c r="V56" s="45">
        <v>0</v>
      </c>
      <c r="W56" s="46"/>
      <c r="X56" s="46"/>
      <c r="Y56" s="45">
        <v>0</v>
      </c>
      <c r="Z56" s="46"/>
      <c r="AA56" s="45">
        <v>0</v>
      </c>
      <c r="AB56" s="45">
        <v>0</v>
      </c>
      <c r="AC56" s="45">
        <v>1</v>
      </c>
      <c r="AD56" s="45">
        <v>0</v>
      </c>
      <c r="AE56" s="47">
        <f t="shared" si="11"/>
        <v>2</v>
      </c>
      <c r="AF56" s="1"/>
      <c r="AG56" s="1"/>
      <c r="AH56" s="1"/>
    </row>
    <row r="57" spans="1:34" x14ac:dyDescent="0.25">
      <c r="A57" s="7" t="s">
        <v>106</v>
      </c>
      <c r="B57" s="45">
        <v>39</v>
      </c>
      <c r="C57" s="46"/>
      <c r="D57" s="46"/>
      <c r="E57" s="45">
        <v>12</v>
      </c>
      <c r="F57" s="45">
        <v>51</v>
      </c>
      <c r="G57" s="46"/>
      <c r="H57" s="45">
        <v>11</v>
      </c>
      <c r="I57" s="45">
        <v>7</v>
      </c>
      <c r="J57" s="46"/>
      <c r="K57" s="45">
        <v>19</v>
      </c>
      <c r="L57" s="45">
        <v>13</v>
      </c>
      <c r="M57" s="45">
        <v>65</v>
      </c>
      <c r="N57" s="45">
        <v>16</v>
      </c>
      <c r="O57" s="45">
        <v>14</v>
      </c>
      <c r="P57" s="46"/>
      <c r="Q57" s="45">
        <v>29</v>
      </c>
      <c r="R57" s="45">
        <v>22</v>
      </c>
      <c r="S57" s="45">
        <v>18</v>
      </c>
      <c r="T57" s="46"/>
      <c r="U57" s="45">
        <v>27</v>
      </c>
      <c r="V57" s="45">
        <v>27</v>
      </c>
      <c r="W57" s="46"/>
      <c r="X57" s="46"/>
      <c r="Y57" s="45">
        <v>13</v>
      </c>
      <c r="Z57" s="46"/>
      <c r="AA57" s="45">
        <v>10</v>
      </c>
      <c r="AB57" s="45">
        <v>25</v>
      </c>
      <c r="AC57" s="45">
        <v>67</v>
      </c>
      <c r="AD57" s="45">
        <v>44</v>
      </c>
      <c r="AE57" s="47">
        <f t="shared" si="11"/>
        <v>529</v>
      </c>
      <c r="AF57" s="1"/>
      <c r="AG57" s="1"/>
      <c r="AH57" s="1"/>
    </row>
    <row r="58" spans="1:34" x14ac:dyDescent="0.25">
      <c r="A58" s="51" t="s">
        <v>43</v>
      </c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3"/>
      <c r="AF58" s="1"/>
      <c r="AG58" s="1"/>
      <c r="AH58" s="1"/>
    </row>
    <row r="59" spans="1:34" x14ac:dyDescent="0.25">
      <c r="A59" s="7" t="s">
        <v>44</v>
      </c>
      <c r="B59" s="46"/>
      <c r="C59" s="45">
        <v>32</v>
      </c>
      <c r="D59" s="45">
        <v>236</v>
      </c>
      <c r="E59" s="46"/>
      <c r="F59" s="46"/>
      <c r="G59" s="45">
        <v>77</v>
      </c>
      <c r="H59" s="46"/>
      <c r="I59" s="46"/>
      <c r="J59" s="45">
        <v>215</v>
      </c>
      <c r="K59" s="46"/>
      <c r="L59" s="46"/>
      <c r="M59" s="46"/>
      <c r="N59" s="46"/>
      <c r="O59" s="46"/>
      <c r="P59" s="45">
        <v>216</v>
      </c>
      <c r="Q59" s="46"/>
      <c r="R59" s="46"/>
      <c r="S59" s="46"/>
      <c r="T59" s="45">
        <v>209</v>
      </c>
      <c r="U59" s="46"/>
      <c r="V59" s="46"/>
      <c r="W59" s="45">
        <v>268</v>
      </c>
      <c r="X59" s="46"/>
      <c r="Y59" s="46"/>
      <c r="Z59" s="46"/>
      <c r="AA59" s="46"/>
      <c r="AB59" s="46"/>
      <c r="AC59" s="46"/>
      <c r="AD59" s="46"/>
      <c r="AE59" s="47">
        <f t="shared" ref="AE59:AE64" si="12">SUM(B59:AD59)</f>
        <v>1253</v>
      </c>
      <c r="AF59" s="1"/>
      <c r="AG59" s="1"/>
      <c r="AH59" s="1"/>
    </row>
    <row r="60" spans="1:34" x14ac:dyDescent="0.25">
      <c r="A60" s="7" t="s">
        <v>45</v>
      </c>
      <c r="B60" s="46"/>
      <c r="C60" s="45">
        <v>178</v>
      </c>
      <c r="D60" s="45">
        <v>731</v>
      </c>
      <c r="E60" s="46"/>
      <c r="F60" s="46"/>
      <c r="G60" s="45">
        <v>162</v>
      </c>
      <c r="H60" s="46"/>
      <c r="I60" s="46"/>
      <c r="J60" s="45">
        <v>429</v>
      </c>
      <c r="K60" s="46"/>
      <c r="L60" s="46"/>
      <c r="M60" s="46"/>
      <c r="N60" s="46"/>
      <c r="O60" s="46"/>
      <c r="P60" s="45">
        <v>397</v>
      </c>
      <c r="Q60" s="46"/>
      <c r="R60" s="46"/>
      <c r="S60" s="46"/>
      <c r="T60" s="45">
        <v>418</v>
      </c>
      <c r="U60" s="46"/>
      <c r="V60" s="46"/>
      <c r="W60" s="45">
        <v>568</v>
      </c>
      <c r="X60" s="46"/>
      <c r="Y60" s="46"/>
      <c r="Z60" s="46"/>
      <c r="AA60" s="46"/>
      <c r="AB60" s="46"/>
      <c r="AC60" s="46"/>
      <c r="AD60" s="46"/>
      <c r="AE60" s="47">
        <f t="shared" si="12"/>
        <v>2883</v>
      </c>
      <c r="AF60" s="1"/>
      <c r="AG60" s="1"/>
      <c r="AH60" s="1"/>
    </row>
    <row r="61" spans="1:34" x14ac:dyDescent="0.25">
      <c r="A61" s="7" t="s">
        <v>32</v>
      </c>
      <c r="B61" s="46"/>
      <c r="C61" s="45">
        <v>0</v>
      </c>
      <c r="D61" s="45">
        <v>0</v>
      </c>
      <c r="E61" s="46"/>
      <c r="F61" s="46"/>
      <c r="G61" s="45">
        <v>0</v>
      </c>
      <c r="H61" s="46"/>
      <c r="I61" s="46"/>
      <c r="J61" s="45">
        <v>0</v>
      </c>
      <c r="K61" s="46"/>
      <c r="L61" s="46"/>
      <c r="M61" s="46"/>
      <c r="N61" s="46"/>
      <c r="O61" s="46"/>
      <c r="P61" s="45">
        <v>0</v>
      </c>
      <c r="Q61" s="46"/>
      <c r="R61" s="46"/>
      <c r="S61" s="46"/>
      <c r="T61" s="45">
        <v>0</v>
      </c>
      <c r="U61" s="46"/>
      <c r="V61" s="46"/>
      <c r="W61" s="45">
        <v>0</v>
      </c>
      <c r="X61" s="46"/>
      <c r="Y61" s="46"/>
      <c r="Z61" s="46"/>
      <c r="AA61" s="46"/>
      <c r="AB61" s="46"/>
      <c r="AC61" s="46"/>
      <c r="AD61" s="46"/>
      <c r="AE61" s="47">
        <f t="shared" si="12"/>
        <v>0</v>
      </c>
      <c r="AF61" s="1"/>
      <c r="AG61" s="1"/>
      <c r="AH61" s="1"/>
    </row>
    <row r="62" spans="1:34" x14ac:dyDescent="0.25">
      <c r="A62" s="7" t="s">
        <v>89</v>
      </c>
      <c r="B62" s="46"/>
      <c r="C62" s="45">
        <v>210</v>
      </c>
      <c r="D62" s="45">
        <v>967</v>
      </c>
      <c r="E62" s="46"/>
      <c r="F62" s="46"/>
      <c r="G62" s="45">
        <v>239</v>
      </c>
      <c r="H62" s="46"/>
      <c r="I62" s="46"/>
      <c r="J62" s="45">
        <v>644</v>
      </c>
      <c r="K62" s="46"/>
      <c r="L62" s="46"/>
      <c r="M62" s="46"/>
      <c r="N62" s="46"/>
      <c r="O62" s="46"/>
      <c r="P62" s="45">
        <v>613</v>
      </c>
      <c r="Q62" s="46"/>
      <c r="R62" s="46"/>
      <c r="S62" s="46"/>
      <c r="T62" s="45">
        <v>627</v>
      </c>
      <c r="U62" s="46"/>
      <c r="V62" s="46"/>
      <c r="W62" s="45">
        <v>836</v>
      </c>
      <c r="X62" s="46"/>
      <c r="Y62" s="46"/>
      <c r="Z62" s="46"/>
      <c r="AA62" s="46"/>
      <c r="AB62" s="46"/>
      <c r="AC62" s="46"/>
      <c r="AD62" s="46"/>
      <c r="AE62" s="47">
        <f t="shared" si="12"/>
        <v>4136</v>
      </c>
      <c r="AF62" s="1"/>
      <c r="AG62" s="1"/>
      <c r="AH62" s="1"/>
    </row>
    <row r="63" spans="1:34" x14ac:dyDescent="0.25">
      <c r="A63" s="7" t="s">
        <v>105</v>
      </c>
      <c r="B63" s="46"/>
      <c r="C63" s="45">
        <v>0</v>
      </c>
      <c r="D63" s="45">
        <v>0</v>
      </c>
      <c r="E63" s="46"/>
      <c r="F63" s="46"/>
      <c r="G63" s="45">
        <v>0</v>
      </c>
      <c r="H63" s="46"/>
      <c r="I63" s="46"/>
      <c r="J63" s="45">
        <v>0</v>
      </c>
      <c r="K63" s="46"/>
      <c r="L63" s="46"/>
      <c r="M63" s="46"/>
      <c r="N63" s="46"/>
      <c r="O63" s="46"/>
      <c r="P63" s="45">
        <v>1</v>
      </c>
      <c r="Q63" s="46"/>
      <c r="R63" s="46"/>
      <c r="S63" s="46"/>
      <c r="T63" s="45">
        <v>0</v>
      </c>
      <c r="U63" s="46"/>
      <c r="V63" s="46"/>
      <c r="W63" s="45">
        <v>0</v>
      </c>
      <c r="X63" s="46"/>
      <c r="Y63" s="46"/>
      <c r="Z63" s="46"/>
      <c r="AA63" s="46"/>
      <c r="AB63" s="46"/>
      <c r="AC63" s="46"/>
      <c r="AD63" s="46"/>
      <c r="AE63" s="47">
        <f t="shared" si="12"/>
        <v>1</v>
      </c>
      <c r="AF63" s="1"/>
      <c r="AG63" s="1"/>
      <c r="AH63" s="1"/>
    </row>
    <row r="64" spans="1:34" x14ac:dyDescent="0.25">
      <c r="A64" s="7" t="s">
        <v>106</v>
      </c>
      <c r="B64" s="46"/>
      <c r="C64" s="45">
        <v>9</v>
      </c>
      <c r="D64" s="45">
        <v>33</v>
      </c>
      <c r="E64" s="46"/>
      <c r="F64" s="46"/>
      <c r="G64" s="45">
        <v>8</v>
      </c>
      <c r="H64" s="46"/>
      <c r="I64" s="46"/>
      <c r="J64" s="45">
        <v>14</v>
      </c>
      <c r="K64" s="46"/>
      <c r="L64" s="46"/>
      <c r="M64" s="46"/>
      <c r="N64" s="46"/>
      <c r="O64" s="46"/>
      <c r="P64" s="45">
        <v>16</v>
      </c>
      <c r="Q64" s="46"/>
      <c r="R64" s="46"/>
      <c r="S64" s="46"/>
      <c r="T64" s="45">
        <v>20</v>
      </c>
      <c r="U64" s="46"/>
      <c r="V64" s="46"/>
      <c r="W64" s="45">
        <v>21</v>
      </c>
      <c r="X64" s="46"/>
      <c r="Y64" s="46"/>
      <c r="Z64" s="46"/>
      <c r="AA64" s="46"/>
      <c r="AB64" s="46"/>
      <c r="AC64" s="46"/>
      <c r="AD64" s="46"/>
      <c r="AE64" s="47">
        <f t="shared" si="12"/>
        <v>121</v>
      </c>
      <c r="AF64" s="1"/>
      <c r="AG64" s="1"/>
      <c r="AH64" s="1"/>
    </row>
    <row r="65" spans="1:34" x14ac:dyDescent="0.25">
      <c r="A65" s="51" t="s">
        <v>46</v>
      </c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3"/>
      <c r="AF65" s="1"/>
      <c r="AG65" s="1"/>
      <c r="AH65" s="1"/>
    </row>
    <row r="66" spans="1:34" x14ac:dyDescent="0.25">
      <c r="A66" s="7" t="s">
        <v>50</v>
      </c>
      <c r="B66" s="45">
        <v>372</v>
      </c>
      <c r="C66" s="46"/>
      <c r="D66" s="46"/>
      <c r="E66" s="46"/>
      <c r="F66" s="46"/>
      <c r="G66" s="46"/>
      <c r="H66" s="46"/>
      <c r="I66" s="46"/>
      <c r="J66" s="46"/>
      <c r="K66" s="45">
        <v>98</v>
      </c>
      <c r="L66" s="45">
        <v>145</v>
      </c>
      <c r="M66" s="45">
        <v>932</v>
      </c>
      <c r="N66" s="45">
        <v>90</v>
      </c>
      <c r="O66" s="46"/>
      <c r="P66" s="46"/>
      <c r="Q66" s="45">
        <v>199</v>
      </c>
      <c r="R66" s="45">
        <v>208</v>
      </c>
      <c r="S66" s="45">
        <v>256</v>
      </c>
      <c r="T66" s="46"/>
      <c r="U66" s="45">
        <v>128</v>
      </c>
      <c r="V66" s="45">
        <v>253</v>
      </c>
      <c r="W66" s="46"/>
      <c r="X66" s="46"/>
      <c r="Y66" s="45">
        <v>83</v>
      </c>
      <c r="Z66" s="46"/>
      <c r="AA66" s="46"/>
      <c r="AB66" s="46"/>
      <c r="AC66" s="45">
        <v>822</v>
      </c>
      <c r="AD66" s="45">
        <v>450</v>
      </c>
      <c r="AE66" s="47">
        <f t="shared" ref="AE66:AE71" si="13">SUM(B66:AD66)</f>
        <v>4036</v>
      </c>
      <c r="AF66" s="1"/>
      <c r="AG66" s="1"/>
      <c r="AH66" s="1"/>
    </row>
    <row r="67" spans="1:34" x14ac:dyDescent="0.25">
      <c r="A67" s="7" t="s">
        <v>51</v>
      </c>
      <c r="B67" s="45">
        <v>986</v>
      </c>
      <c r="C67" s="46"/>
      <c r="D67" s="46"/>
      <c r="E67" s="46"/>
      <c r="F67" s="46"/>
      <c r="G67" s="46"/>
      <c r="H67" s="46"/>
      <c r="I67" s="46"/>
      <c r="J67" s="46"/>
      <c r="K67" s="45">
        <v>352</v>
      </c>
      <c r="L67" s="45">
        <v>472</v>
      </c>
      <c r="M67" s="45">
        <v>2763</v>
      </c>
      <c r="N67" s="45">
        <v>322</v>
      </c>
      <c r="O67" s="46"/>
      <c r="P67" s="46"/>
      <c r="Q67" s="45">
        <v>635</v>
      </c>
      <c r="R67" s="45">
        <v>562</v>
      </c>
      <c r="S67" s="45">
        <v>666</v>
      </c>
      <c r="T67" s="46"/>
      <c r="U67" s="45">
        <v>396</v>
      </c>
      <c r="V67" s="45">
        <v>685</v>
      </c>
      <c r="W67" s="46"/>
      <c r="X67" s="46"/>
      <c r="Y67" s="45">
        <v>198</v>
      </c>
      <c r="Z67" s="46"/>
      <c r="AA67" s="46"/>
      <c r="AB67" s="46"/>
      <c r="AC67" s="45">
        <v>1441</v>
      </c>
      <c r="AD67" s="45">
        <v>1029</v>
      </c>
      <c r="AE67" s="47">
        <f t="shared" si="13"/>
        <v>10507</v>
      </c>
      <c r="AF67" s="1"/>
      <c r="AG67" s="1"/>
      <c r="AH67" s="1"/>
    </row>
    <row r="68" spans="1:34" x14ac:dyDescent="0.25">
      <c r="A68" s="7" t="s">
        <v>32</v>
      </c>
      <c r="B68" s="45">
        <v>0</v>
      </c>
      <c r="C68" s="46"/>
      <c r="D68" s="46"/>
      <c r="E68" s="46"/>
      <c r="F68" s="46"/>
      <c r="G68" s="46"/>
      <c r="H68" s="46"/>
      <c r="I68" s="46"/>
      <c r="J68" s="46"/>
      <c r="K68" s="45">
        <v>0</v>
      </c>
      <c r="L68" s="45">
        <v>0</v>
      </c>
      <c r="M68" s="45">
        <v>2</v>
      </c>
      <c r="N68" s="45">
        <v>0</v>
      </c>
      <c r="O68" s="46"/>
      <c r="P68" s="46"/>
      <c r="Q68" s="45">
        <v>0</v>
      </c>
      <c r="R68" s="45">
        <v>0</v>
      </c>
      <c r="S68" s="45">
        <v>1</v>
      </c>
      <c r="T68" s="46"/>
      <c r="U68" s="45">
        <v>0</v>
      </c>
      <c r="V68" s="45">
        <v>1</v>
      </c>
      <c r="W68" s="46"/>
      <c r="X68" s="46"/>
      <c r="Y68" s="45">
        <v>1</v>
      </c>
      <c r="Z68" s="46"/>
      <c r="AA68" s="46"/>
      <c r="AB68" s="46"/>
      <c r="AC68" s="45">
        <v>3</v>
      </c>
      <c r="AD68" s="45">
        <v>1</v>
      </c>
      <c r="AE68" s="47">
        <f t="shared" si="13"/>
        <v>9</v>
      </c>
      <c r="AF68" s="1"/>
      <c r="AG68" s="1"/>
      <c r="AH68" s="1"/>
    </row>
    <row r="69" spans="1:34" x14ac:dyDescent="0.25">
      <c r="A69" s="7" t="s">
        <v>89</v>
      </c>
      <c r="B69" s="45">
        <v>1358</v>
      </c>
      <c r="C69" s="46"/>
      <c r="D69" s="46"/>
      <c r="E69" s="46"/>
      <c r="F69" s="46"/>
      <c r="G69" s="46"/>
      <c r="H69" s="46"/>
      <c r="I69" s="46"/>
      <c r="J69" s="46"/>
      <c r="K69" s="45">
        <v>450</v>
      </c>
      <c r="L69" s="45">
        <v>617</v>
      </c>
      <c r="M69" s="45">
        <v>3697</v>
      </c>
      <c r="N69" s="45">
        <v>412</v>
      </c>
      <c r="O69" s="46"/>
      <c r="P69" s="46"/>
      <c r="Q69" s="45">
        <v>834</v>
      </c>
      <c r="R69" s="45">
        <v>770</v>
      </c>
      <c r="S69" s="45">
        <v>923</v>
      </c>
      <c r="T69" s="46"/>
      <c r="U69" s="45">
        <v>524</v>
      </c>
      <c r="V69" s="45">
        <v>939</v>
      </c>
      <c r="W69" s="46"/>
      <c r="X69" s="46"/>
      <c r="Y69" s="45">
        <v>282</v>
      </c>
      <c r="Z69" s="46"/>
      <c r="AA69" s="46"/>
      <c r="AB69" s="46"/>
      <c r="AC69" s="45">
        <v>2266</v>
      </c>
      <c r="AD69" s="45">
        <v>1480</v>
      </c>
      <c r="AE69" s="47">
        <f t="shared" si="13"/>
        <v>14552</v>
      </c>
      <c r="AF69" s="1"/>
      <c r="AG69" s="1"/>
      <c r="AH69" s="1"/>
    </row>
    <row r="70" spans="1:34" x14ac:dyDescent="0.25">
      <c r="A70" s="7" t="s">
        <v>105</v>
      </c>
      <c r="B70" s="45">
        <v>0</v>
      </c>
      <c r="C70" s="46"/>
      <c r="D70" s="46"/>
      <c r="E70" s="46"/>
      <c r="F70" s="46"/>
      <c r="G70" s="46"/>
      <c r="H70" s="46"/>
      <c r="I70" s="46"/>
      <c r="J70" s="46"/>
      <c r="K70" s="45">
        <v>0</v>
      </c>
      <c r="L70" s="45">
        <v>0</v>
      </c>
      <c r="M70" s="45">
        <v>0</v>
      </c>
      <c r="N70" s="45">
        <v>0</v>
      </c>
      <c r="O70" s="46"/>
      <c r="P70" s="46"/>
      <c r="Q70" s="45">
        <v>0</v>
      </c>
      <c r="R70" s="45">
        <v>0</v>
      </c>
      <c r="S70" s="45">
        <v>0</v>
      </c>
      <c r="T70" s="46"/>
      <c r="U70" s="45">
        <v>0</v>
      </c>
      <c r="V70" s="45">
        <v>0</v>
      </c>
      <c r="W70" s="46"/>
      <c r="X70" s="46"/>
      <c r="Y70" s="45">
        <v>0</v>
      </c>
      <c r="Z70" s="46"/>
      <c r="AA70" s="46"/>
      <c r="AB70" s="46"/>
      <c r="AC70" s="45">
        <v>0</v>
      </c>
      <c r="AD70" s="45">
        <v>1</v>
      </c>
      <c r="AE70" s="47">
        <f t="shared" si="13"/>
        <v>1</v>
      </c>
      <c r="AF70" s="1"/>
      <c r="AG70" s="1"/>
      <c r="AH70" s="1"/>
    </row>
    <row r="71" spans="1:34" x14ac:dyDescent="0.25">
      <c r="A71" s="7" t="s">
        <v>106</v>
      </c>
      <c r="B71" s="45">
        <v>43</v>
      </c>
      <c r="C71" s="46"/>
      <c r="D71" s="46"/>
      <c r="E71" s="46"/>
      <c r="F71" s="46"/>
      <c r="G71" s="46"/>
      <c r="H71" s="46"/>
      <c r="I71" s="46"/>
      <c r="J71" s="46"/>
      <c r="K71" s="45">
        <v>22</v>
      </c>
      <c r="L71" s="45">
        <v>21</v>
      </c>
      <c r="M71" s="45">
        <v>78</v>
      </c>
      <c r="N71" s="45">
        <v>15</v>
      </c>
      <c r="O71" s="46"/>
      <c r="P71" s="46"/>
      <c r="Q71" s="45">
        <v>33</v>
      </c>
      <c r="R71" s="45">
        <v>30</v>
      </c>
      <c r="S71" s="45">
        <v>21</v>
      </c>
      <c r="T71" s="46"/>
      <c r="U71" s="45">
        <v>27</v>
      </c>
      <c r="V71" s="45">
        <v>33</v>
      </c>
      <c r="W71" s="46"/>
      <c r="X71" s="46"/>
      <c r="Y71" s="45">
        <v>15</v>
      </c>
      <c r="Z71" s="46"/>
      <c r="AA71" s="46"/>
      <c r="AB71" s="46"/>
      <c r="AC71" s="45">
        <v>81</v>
      </c>
      <c r="AD71" s="45">
        <v>60</v>
      </c>
      <c r="AE71" s="47">
        <f t="shared" si="13"/>
        <v>479</v>
      </c>
      <c r="AF71" s="1"/>
      <c r="AG71" s="1"/>
      <c r="AH71" s="1"/>
    </row>
    <row r="72" spans="1:34" x14ac:dyDescent="0.25">
      <c r="A72" s="51" t="s">
        <v>47</v>
      </c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3"/>
      <c r="AF72" s="1"/>
      <c r="AG72" s="1"/>
      <c r="AH72" s="1"/>
    </row>
    <row r="73" spans="1:34" x14ac:dyDescent="0.25">
      <c r="A73" s="7" t="s">
        <v>52</v>
      </c>
      <c r="B73" s="46"/>
      <c r="C73" s="46"/>
      <c r="D73" s="46"/>
      <c r="E73" s="45">
        <v>112</v>
      </c>
      <c r="F73" s="45">
        <v>493</v>
      </c>
      <c r="G73" s="46"/>
      <c r="H73" s="45">
        <v>119</v>
      </c>
      <c r="I73" s="45">
        <v>66</v>
      </c>
      <c r="J73" s="46"/>
      <c r="K73" s="46"/>
      <c r="L73" s="46"/>
      <c r="M73" s="46"/>
      <c r="N73" s="46"/>
      <c r="O73" s="45">
        <v>145</v>
      </c>
      <c r="P73" s="46"/>
      <c r="Q73" s="46"/>
      <c r="R73" s="46"/>
      <c r="S73" s="46"/>
      <c r="T73" s="46"/>
      <c r="U73" s="46"/>
      <c r="V73" s="46"/>
      <c r="W73" s="46"/>
      <c r="X73" s="45">
        <v>139</v>
      </c>
      <c r="Y73" s="46"/>
      <c r="Z73" s="46"/>
      <c r="AA73" s="45">
        <v>57</v>
      </c>
      <c r="AB73" s="47">
        <v>186</v>
      </c>
      <c r="AC73" s="46"/>
      <c r="AD73" s="46"/>
      <c r="AE73" s="47">
        <f t="shared" ref="AE73:AE78" si="14">SUM(B73:AD73)</f>
        <v>1317</v>
      </c>
      <c r="AF73" s="1"/>
      <c r="AG73" s="1"/>
      <c r="AH73" s="1"/>
    </row>
    <row r="74" spans="1:34" x14ac:dyDescent="0.25">
      <c r="A74" s="7" t="s">
        <v>53</v>
      </c>
      <c r="B74" s="46"/>
      <c r="C74" s="46"/>
      <c r="D74" s="46"/>
      <c r="E74" s="45">
        <v>333</v>
      </c>
      <c r="F74" s="45">
        <v>1567</v>
      </c>
      <c r="G74" s="46"/>
      <c r="H74" s="45">
        <v>514</v>
      </c>
      <c r="I74" s="45">
        <v>286</v>
      </c>
      <c r="J74" s="46"/>
      <c r="K74" s="46"/>
      <c r="L74" s="46"/>
      <c r="M74" s="46"/>
      <c r="N74" s="46"/>
      <c r="O74" s="45">
        <v>518</v>
      </c>
      <c r="P74" s="46"/>
      <c r="Q74" s="46"/>
      <c r="R74" s="46"/>
      <c r="S74" s="46"/>
      <c r="T74" s="46"/>
      <c r="U74" s="46"/>
      <c r="V74" s="46"/>
      <c r="W74" s="46"/>
      <c r="X74" s="45">
        <v>373</v>
      </c>
      <c r="Y74" s="46"/>
      <c r="Z74" s="46"/>
      <c r="AA74" s="45">
        <v>177</v>
      </c>
      <c r="AB74" s="47">
        <v>432</v>
      </c>
      <c r="AC74" s="46"/>
      <c r="AD74" s="46"/>
      <c r="AE74" s="47">
        <f t="shared" si="14"/>
        <v>4200</v>
      </c>
      <c r="AF74" s="1"/>
      <c r="AG74" s="1"/>
      <c r="AH74" s="1"/>
    </row>
    <row r="75" spans="1:34" x14ac:dyDescent="0.25">
      <c r="A75" s="7" t="s">
        <v>32</v>
      </c>
      <c r="B75" s="46"/>
      <c r="C75" s="46"/>
      <c r="D75" s="46"/>
      <c r="E75" s="45">
        <v>2</v>
      </c>
      <c r="F75" s="45">
        <v>2</v>
      </c>
      <c r="G75" s="46"/>
      <c r="H75" s="45">
        <v>0</v>
      </c>
      <c r="I75" s="45">
        <v>0</v>
      </c>
      <c r="J75" s="46"/>
      <c r="K75" s="46"/>
      <c r="L75" s="46"/>
      <c r="M75" s="46"/>
      <c r="N75" s="46"/>
      <c r="O75" s="45">
        <v>0</v>
      </c>
      <c r="P75" s="46"/>
      <c r="Q75" s="46"/>
      <c r="R75" s="46"/>
      <c r="S75" s="46"/>
      <c r="T75" s="46"/>
      <c r="U75" s="46"/>
      <c r="V75" s="46"/>
      <c r="W75" s="46"/>
      <c r="X75" s="45">
        <v>0</v>
      </c>
      <c r="Y75" s="46"/>
      <c r="Z75" s="46"/>
      <c r="AA75" s="45">
        <v>1</v>
      </c>
      <c r="AB75" s="47">
        <v>0</v>
      </c>
      <c r="AC75" s="46"/>
      <c r="AD75" s="46"/>
      <c r="AE75" s="47">
        <f t="shared" si="14"/>
        <v>5</v>
      </c>
      <c r="AF75" s="1"/>
      <c r="AG75" s="1"/>
      <c r="AH75" s="1"/>
    </row>
    <row r="76" spans="1:34" x14ac:dyDescent="0.25">
      <c r="A76" s="7" t="s">
        <v>89</v>
      </c>
      <c r="B76" s="46"/>
      <c r="C76" s="46"/>
      <c r="D76" s="46"/>
      <c r="E76" s="45">
        <v>447</v>
      </c>
      <c r="F76" s="45">
        <v>2062</v>
      </c>
      <c r="G76" s="46"/>
      <c r="H76" s="45">
        <v>633</v>
      </c>
      <c r="I76" s="45">
        <v>352</v>
      </c>
      <c r="J76" s="46"/>
      <c r="K76" s="46"/>
      <c r="L76" s="46"/>
      <c r="M76" s="46"/>
      <c r="N76" s="46"/>
      <c r="O76" s="45">
        <v>663</v>
      </c>
      <c r="P76" s="46"/>
      <c r="Q76" s="46"/>
      <c r="R76" s="46"/>
      <c r="S76" s="46"/>
      <c r="T76" s="46"/>
      <c r="U76" s="46"/>
      <c r="V76" s="46"/>
      <c r="W76" s="46"/>
      <c r="X76" s="45">
        <f>SUM(X73:X75)</f>
        <v>512</v>
      </c>
      <c r="Y76" s="46"/>
      <c r="Z76" s="46"/>
      <c r="AA76" s="45">
        <v>235</v>
      </c>
      <c r="AB76" s="47">
        <v>618</v>
      </c>
      <c r="AC76" s="46"/>
      <c r="AD76" s="46"/>
      <c r="AE76" s="47">
        <f t="shared" si="14"/>
        <v>5522</v>
      </c>
      <c r="AF76" s="1"/>
      <c r="AG76" s="1"/>
      <c r="AH76" s="1"/>
    </row>
    <row r="77" spans="1:34" x14ac:dyDescent="0.25">
      <c r="A77" s="7" t="s">
        <v>105</v>
      </c>
      <c r="B77" s="46"/>
      <c r="C77" s="46"/>
      <c r="D77" s="46"/>
      <c r="E77" s="45">
        <v>0</v>
      </c>
      <c r="F77" s="45">
        <v>0</v>
      </c>
      <c r="G77" s="46"/>
      <c r="H77" s="45">
        <v>0</v>
      </c>
      <c r="I77" s="45">
        <v>0</v>
      </c>
      <c r="J77" s="46"/>
      <c r="K77" s="46"/>
      <c r="L77" s="46"/>
      <c r="M77" s="46"/>
      <c r="N77" s="46"/>
      <c r="O77" s="45">
        <v>0</v>
      </c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5">
        <v>0</v>
      </c>
      <c r="AB77" s="47">
        <v>0</v>
      </c>
      <c r="AC77" s="46"/>
      <c r="AD77" s="46"/>
      <c r="AE77" s="47">
        <f t="shared" si="14"/>
        <v>0</v>
      </c>
      <c r="AF77" s="1"/>
      <c r="AG77" s="1"/>
      <c r="AH77" s="1"/>
    </row>
    <row r="78" spans="1:34" x14ac:dyDescent="0.25">
      <c r="A78" s="7" t="s">
        <v>106</v>
      </c>
      <c r="B78" s="46"/>
      <c r="C78" s="46"/>
      <c r="D78" s="46"/>
      <c r="E78" s="45">
        <v>14</v>
      </c>
      <c r="F78" s="45">
        <v>60</v>
      </c>
      <c r="G78" s="46"/>
      <c r="H78" s="45">
        <v>20</v>
      </c>
      <c r="I78" s="45">
        <v>7</v>
      </c>
      <c r="J78" s="46"/>
      <c r="K78" s="46"/>
      <c r="L78" s="46"/>
      <c r="M78" s="46"/>
      <c r="N78" s="46"/>
      <c r="O78" s="45">
        <v>15</v>
      </c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5">
        <v>15</v>
      </c>
      <c r="AB78" s="47">
        <v>31</v>
      </c>
      <c r="AC78" s="46"/>
      <c r="AD78" s="46"/>
      <c r="AE78" s="47">
        <f t="shared" si="14"/>
        <v>162</v>
      </c>
      <c r="AF78" s="1"/>
      <c r="AG78" s="1"/>
      <c r="AH78" s="1"/>
    </row>
    <row r="79" spans="1:34" x14ac:dyDescent="0.25">
      <c r="A79" s="51" t="s">
        <v>48</v>
      </c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3"/>
      <c r="AF79" s="1"/>
      <c r="AG79" s="1"/>
      <c r="AH79" s="1"/>
    </row>
    <row r="80" spans="1:34" x14ac:dyDescent="0.25">
      <c r="A80" s="7" t="s">
        <v>54</v>
      </c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5">
        <v>268</v>
      </c>
      <c r="X80" s="46"/>
      <c r="Y80" s="46"/>
      <c r="Z80" s="46"/>
      <c r="AA80" s="46"/>
      <c r="AB80" s="46"/>
      <c r="AC80" s="46"/>
      <c r="AD80" s="46"/>
      <c r="AE80" s="47">
        <f t="shared" ref="AE80:AE85" si="15">SUM(B80:AD80)</f>
        <v>268</v>
      </c>
      <c r="AF80" s="1"/>
      <c r="AG80" s="1"/>
      <c r="AH80" s="1"/>
    </row>
    <row r="81" spans="1:34" x14ac:dyDescent="0.25">
      <c r="A81" s="7" t="s">
        <v>55</v>
      </c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5">
        <v>560</v>
      </c>
      <c r="X81" s="46"/>
      <c r="Y81" s="46"/>
      <c r="Z81" s="46"/>
      <c r="AA81" s="46"/>
      <c r="AB81" s="46"/>
      <c r="AC81" s="46"/>
      <c r="AD81" s="46"/>
      <c r="AE81" s="47">
        <f t="shared" si="15"/>
        <v>560</v>
      </c>
      <c r="AF81" s="1"/>
      <c r="AG81" s="1"/>
      <c r="AH81" s="1"/>
    </row>
    <row r="82" spans="1:34" x14ac:dyDescent="0.25">
      <c r="A82" s="7" t="s">
        <v>32</v>
      </c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5">
        <v>0</v>
      </c>
      <c r="X82" s="46"/>
      <c r="Y82" s="46"/>
      <c r="Z82" s="46"/>
      <c r="AA82" s="46"/>
      <c r="AB82" s="46"/>
      <c r="AC82" s="46"/>
      <c r="AD82" s="46"/>
      <c r="AE82" s="47">
        <f t="shared" si="15"/>
        <v>0</v>
      </c>
      <c r="AF82" s="1"/>
      <c r="AG82" s="1"/>
      <c r="AH82" s="1"/>
    </row>
    <row r="83" spans="1:34" x14ac:dyDescent="0.25">
      <c r="A83" s="7" t="s">
        <v>89</v>
      </c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5">
        <v>828</v>
      </c>
      <c r="X83" s="46"/>
      <c r="Y83" s="46"/>
      <c r="Z83" s="46"/>
      <c r="AA83" s="46"/>
      <c r="AB83" s="46"/>
      <c r="AC83" s="46"/>
      <c r="AD83" s="46"/>
      <c r="AE83" s="47">
        <f t="shared" si="15"/>
        <v>828</v>
      </c>
      <c r="AF83" s="1"/>
      <c r="AG83" s="1"/>
      <c r="AH83" s="1"/>
    </row>
    <row r="84" spans="1:34" x14ac:dyDescent="0.25">
      <c r="A84" s="7" t="s">
        <v>105</v>
      </c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5">
        <v>0</v>
      </c>
      <c r="X84" s="46"/>
      <c r="Y84" s="46"/>
      <c r="Z84" s="46"/>
      <c r="AA84" s="46"/>
      <c r="AB84" s="46"/>
      <c r="AC84" s="46"/>
      <c r="AD84" s="46"/>
      <c r="AE84" s="47">
        <f t="shared" si="15"/>
        <v>0</v>
      </c>
      <c r="AF84" s="1"/>
      <c r="AG84" s="1"/>
      <c r="AH84" s="1"/>
    </row>
    <row r="85" spans="1:34" x14ac:dyDescent="0.25">
      <c r="A85" s="7" t="s">
        <v>106</v>
      </c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5">
        <v>29</v>
      </c>
      <c r="X85" s="46"/>
      <c r="Y85" s="46"/>
      <c r="Z85" s="46"/>
      <c r="AA85" s="46"/>
      <c r="AB85" s="46"/>
      <c r="AC85" s="46"/>
      <c r="AD85" s="46"/>
      <c r="AE85" s="47">
        <f t="shared" si="15"/>
        <v>29</v>
      </c>
      <c r="AF85" s="1"/>
      <c r="AG85" s="1"/>
      <c r="AH85" s="1"/>
    </row>
    <row r="86" spans="1:34" x14ac:dyDescent="0.25">
      <c r="A86" s="7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5"/>
      <c r="X86" s="46"/>
      <c r="Y86" s="46"/>
      <c r="Z86" s="46"/>
      <c r="AA86" s="46"/>
      <c r="AB86" s="46"/>
      <c r="AC86" s="46"/>
      <c r="AD86" s="46"/>
      <c r="AE86" s="47"/>
      <c r="AF86" s="1"/>
      <c r="AG86" s="1"/>
      <c r="AH86" s="1"/>
    </row>
    <row r="87" spans="1:34" ht="75.75" x14ac:dyDescent="0.25">
      <c r="A87" s="63" t="s">
        <v>70</v>
      </c>
      <c r="B87" s="60" t="s">
        <v>0</v>
      </c>
      <c r="C87" s="61" t="s">
        <v>1</v>
      </c>
      <c r="D87" s="61" t="s">
        <v>2</v>
      </c>
      <c r="E87" s="61" t="s">
        <v>3</v>
      </c>
      <c r="F87" s="61" t="s">
        <v>4</v>
      </c>
      <c r="G87" s="61" t="s">
        <v>5</v>
      </c>
      <c r="H87" s="61" t="s">
        <v>6</v>
      </c>
      <c r="I87" s="61" t="s">
        <v>7</v>
      </c>
      <c r="J87" s="61" t="s">
        <v>8</v>
      </c>
      <c r="K87" s="61" t="s">
        <v>9</v>
      </c>
      <c r="L87" s="61" t="s">
        <v>10</v>
      </c>
      <c r="M87" s="61" t="s">
        <v>11</v>
      </c>
      <c r="N87" s="61" t="s">
        <v>12</v>
      </c>
      <c r="O87" s="61" t="s">
        <v>13</v>
      </c>
      <c r="P87" s="61" t="s">
        <v>14</v>
      </c>
      <c r="Q87" s="61" t="s">
        <v>15</v>
      </c>
      <c r="R87" s="61" t="s">
        <v>82</v>
      </c>
      <c r="S87" s="61" t="s">
        <v>83</v>
      </c>
      <c r="T87" s="61" t="s">
        <v>84</v>
      </c>
      <c r="U87" s="61" t="s">
        <v>104</v>
      </c>
      <c r="V87" s="61" t="s">
        <v>86</v>
      </c>
      <c r="W87" s="61" t="s">
        <v>16</v>
      </c>
      <c r="X87" s="61" t="s">
        <v>17</v>
      </c>
      <c r="Y87" s="61" t="s">
        <v>18</v>
      </c>
      <c r="Z87" s="61" t="s">
        <v>19</v>
      </c>
      <c r="AA87" s="61" t="s">
        <v>20</v>
      </c>
      <c r="AB87" s="61" t="s">
        <v>21</v>
      </c>
      <c r="AC87" s="61" t="s">
        <v>22</v>
      </c>
      <c r="AD87" s="61" t="s">
        <v>23</v>
      </c>
      <c r="AE87" s="62" t="s">
        <v>95</v>
      </c>
      <c r="AF87" s="1"/>
      <c r="AG87" s="1"/>
      <c r="AH87" s="1"/>
    </row>
    <row r="88" spans="1:34" x14ac:dyDescent="0.25">
      <c r="A88" s="51" t="s">
        <v>49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3"/>
      <c r="AF88" s="1"/>
      <c r="AG88" s="1"/>
      <c r="AH88" s="1"/>
    </row>
    <row r="89" spans="1:34" x14ac:dyDescent="0.25">
      <c r="A89" s="7" t="s">
        <v>56</v>
      </c>
      <c r="B89" s="46"/>
      <c r="C89" s="45">
        <v>30</v>
      </c>
      <c r="D89" s="45">
        <v>227</v>
      </c>
      <c r="E89" s="46"/>
      <c r="F89" s="46"/>
      <c r="G89" s="45">
        <v>79</v>
      </c>
      <c r="H89" s="46"/>
      <c r="I89" s="46"/>
      <c r="J89" s="45">
        <v>210</v>
      </c>
      <c r="K89" s="46"/>
      <c r="L89" s="46"/>
      <c r="M89" s="46"/>
      <c r="N89" s="46"/>
      <c r="O89" s="46"/>
      <c r="P89" s="45">
        <v>222</v>
      </c>
      <c r="Q89" s="46"/>
      <c r="R89" s="46"/>
      <c r="S89" s="46"/>
      <c r="T89" s="45">
        <v>205</v>
      </c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7">
        <f t="shared" ref="AE89:AE94" si="16">SUM(B89:AD89)</f>
        <v>973</v>
      </c>
      <c r="AF89" s="1"/>
      <c r="AG89" s="1"/>
      <c r="AH89" s="1"/>
    </row>
    <row r="90" spans="1:34" x14ac:dyDescent="0.25">
      <c r="A90" s="7" t="s">
        <v>57</v>
      </c>
      <c r="B90" s="46"/>
      <c r="C90" s="45">
        <v>181</v>
      </c>
      <c r="D90" s="45">
        <v>736</v>
      </c>
      <c r="E90" s="46"/>
      <c r="F90" s="46"/>
      <c r="G90" s="45">
        <v>158</v>
      </c>
      <c r="H90" s="46"/>
      <c r="I90" s="46"/>
      <c r="J90" s="45">
        <v>429</v>
      </c>
      <c r="K90" s="46"/>
      <c r="L90" s="46"/>
      <c r="M90" s="46"/>
      <c r="N90" s="46"/>
      <c r="O90" s="46"/>
      <c r="P90" s="45">
        <v>388</v>
      </c>
      <c r="Q90" s="46"/>
      <c r="R90" s="46"/>
      <c r="S90" s="46"/>
      <c r="T90" s="45">
        <v>424</v>
      </c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7">
        <f t="shared" si="16"/>
        <v>2316</v>
      </c>
      <c r="AF90" s="1"/>
      <c r="AG90" s="1"/>
      <c r="AH90" s="1"/>
    </row>
    <row r="91" spans="1:34" x14ac:dyDescent="0.25">
      <c r="A91" s="7" t="s">
        <v>32</v>
      </c>
      <c r="B91" s="46"/>
      <c r="C91" s="45">
        <v>0</v>
      </c>
      <c r="D91" s="45">
        <v>0</v>
      </c>
      <c r="E91" s="46"/>
      <c r="F91" s="46"/>
      <c r="G91" s="45">
        <v>0</v>
      </c>
      <c r="H91" s="46"/>
      <c r="I91" s="46"/>
      <c r="J91" s="45">
        <v>0</v>
      </c>
      <c r="K91" s="46"/>
      <c r="L91" s="46"/>
      <c r="M91" s="46"/>
      <c r="N91" s="46"/>
      <c r="O91" s="46"/>
      <c r="P91" s="45">
        <v>0</v>
      </c>
      <c r="Q91" s="46"/>
      <c r="R91" s="46"/>
      <c r="S91" s="46"/>
      <c r="T91" s="45">
        <v>0</v>
      </c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7">
        <f t="shared" si="16"/>
        <v>0</v>
      </c>
      <c r="AF91" s="1"/>
      <c r="AG91" s="1"/>
      <c r="AH91" s="1"/>
    </row>
    <row r="92" spans="1:34" x14ac:dyDescent="0.25">
      <c r="A92" s="7" t="s">
        <v>89</v>
      </c>
      <c r="B92" s="46"/>
      <c r="C92" s="45">
        <v>211</v>
      </c>
      <c r="D92" s="45">
        <v>963</v>
      </c>
      <c r="E92" s="46"/>
      <c r="F92" s="46"/>
      <c r="G92" s="45">
        <v>237</v>
      </c>
      <c r="H92" s="46"/>
      <c r="I92" s="46"/>
      <c r="J92" s="45">
        <v>639</v>
      </c>
      <c r="K92" s="46"/>
      <c r="L92" s="46"/>
      <c r="M92" s="46"/>
      <c r="N92" s="46"/>
      <c r="O92" s="46"/>
      <c r="P92" s="45">
        <v>610</v>
      </c>
      <c r="Q92" s="46"/>
      <c r="R92" s="46"/>
      <c r="S92" s="46"/>
      <c r="T92" s="45">
        <v>629</v>
      </c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7">
        <f t="shared" si="16"/>
        <v>3289</v>
      </c>
      <c r="AF92" s="1"/>
      <c r="AG92" s="1"/>
      <c r="AH92" s="1"/>
    </row>
    <row r="93" spans="1:34" x14ac:dyDescent="0.25">
      <c r="A93" s="7" t="s">
        <v>105</v>
      </c>
      <c r="B93" s="46"/>
      <c r="C93" s="45">
        <v>0</v>
      </c>
      <c r="D93" s="45">
        <v>0</v>
      </c>
      <c r="E93" s="46"/>
      <c r="F93" s="46"/>
      <c r="G93" s="45">
        <v>0</v>
      </c>
      <c r="H93" s="46"/>
      <c r="I93" s="46"/>
      <c r="J93" s="45">
        <v>0</v>
      </c>
      <c r="K93" s="46"/>
      <c r="L93" s="46"/>
      <c r="M93" s="46"/>
      <c r="N93" s="46"/>
      <c r="O93" s="46"/>
      <c r="P93" s="45">
        <v>0</v>
      </c>
      <c r="Q93" s="46"/>
      <c r="R93" s="46"/>
      <c r="S93" s="46"/>
      <c r="T93" s="45">
        <v>1</v>
      </c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7">
        <f t="shared" si="16"/>
        <v>1</v>
      </c>
      <c r="AF93" s="1"/>
      <c r="AG93" s="1"/>
      <c r="AH93" s="1"/>
    </row>
    <row r="94" spans="1:34" x14ac:dyDescent="0.25">
      <c r="A94" s="7" t="s">
        <v>106</v>
      </c>
      <c r="B94" s="46"/>
      <c r="C94" s="45">
        <v>8</v>
      </c>
      <c r="D94" s="45">
        <v>37</v>
      </c>
      <c r="E94" s="46"/>
      <c r="F94" s="46"/>
      <c r="G94" s="45">
        <v>10</v>
      </c>
      <c r="H94" s="46"/>
      <c r="I94" s="46"/>
      <c r="J94" s="45">
        <v>19</v>
      </c>
      <c r="K94" s="46"/>
      <c r="L94" s="46"/>
      <c r="M94" s="46"/>
      <c r="N94" s="46"/>
      <c r="O94" s="46"/>
      <c r="P94" s="45">
        <v>20</v>
      </c>
      <c r="Q94" s="46"/>
      <c r="R94" s="46"/>
      <c r="S94" s="46"/>
      <c r="T94" s="45">
        <v>17</v>
      </c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7">
        <f t="shared" si="16"/>
        <v>111</v>
      </c>
      <c r="AF94" s="1"/>
      <c r="AG94" s="1"/>
      <c r="AH94" s="1"/>
    </row>
    <row r="95" spans="1:34" x14ac:dyDescent="0.25">
      <c r="A95" s="7"/>
      <c r="B95" s="46"/>
      <c r="C95" s="45"/>
      <c r="D95" s="45"/>
      <c r="E95" s="46"/>
      <c r="F95" s="46"/>
      <c r="G95" s="45"/>
      <c r="H95" s="46"/>
      <c r="I95" s="46"/>
      <c r="J95" s="45"/>
      <c r="K95" s="46"/>
      <c r="L95" s="46"/>
      <c r="M95" s="46"/>
      <c r="N95" s="46"/>
      <c r="O95" s="46"/>
      <c r="P95" s="45"/>
      <c r="Q95" s="46"/>
      <c r="R95" s="46"/>
      <c r="S95" s="46"/>
      <c r="T95" s="45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7"/>
      <c r="AF95" s="1"/>
      <c r="AG95" s="1"/>
      <c r="AH95" s="1"/>
    </row>
    <row r="96" spans="1:34" x14ac:dyDescent="0.25">
      <c r="A96" s="51" t="s">
        <v>121</v>
      </c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3"/>
      <c r="AF96" s="1"/>
      <c r="AG96" s="1"/>
      <c r="AH96" s="1"/>
    </row>
    <row r="97" spans="1:34" x14ac:dyDescent="0.25">
      <c r="A97" s="7" t="s">
        <v>122</v>
      </c>
      <c r="B97" s="45">
        <v>1186</v>
      </c>
      <c r="C97" s="45">
        <v>185</v>
      </c>
      <c r="D97" s="45">
        <v>814</v>
      </c>
      <c r="E97" s="45">
        <v>382</v>
      </c>
      <c r="F97" s="45">
        <v>1803</v>
      </c>
      <c r="G97" s="45">
        <v>187</v>
      </c>
      <c r="H97" s="45">
        <v>544</v>
      </c>
      <c r="I97" s="45">
        <v>311</v>
      </c>
      <c r="J97" s="45">
        <v>527</v>
      </c>
      <c r="K97" s="45">
        <v>395</v>
      </c>
      <c r="L97" s="45">
        <v>516</v>
      </c>
      <c r="M97" s="45">
        <v>3152</v>
      </c>
      <c r="N97" s="45">
        <v>355</v>
      </c>
      <c r="O97" s="45">
        <v>598</v>
      </c>
      <c r="P97" s="45">
        <v>507</v>
      </c>
      <c r="Q97" s="45">
        <v>694</v>
      </c>
      <c r="R97" s="45">
        <v>686</v>
      </c>
      <c r="S97" s="45">
        <v>776</v>
      </c>
      <c r="T97" s="45">
        <v>511</v>
      </c>
      <c r="U97" s="45">
        <v>441</v>
      </c>
      <c r="V97" s="45">
        <v>784</v>
      </c>
      <c r="W97" s="45">
        <v>663</v>
      </c>
      <c r="X97" s="45">
        <v>439</v>
      </c>
      <c r="Y97" s="45">
        <v>245</v>
      </c>
      <c r="Z97" s="46"/>
      <c r="AA97" s="47">
        <v>201</v>
      </c>
      <c r="AB97" s="47">
        <v>511</v>
      </c>
      <c r="AC97" s="47">
        <v>1832</v>
      </c>
      <c r="AD97" s="47">
        <v>1258</v>
      </c>
      <c r="AE97" s="47">
        <f t="shared" ref="AE97:AE101" si="17">SUM(B97:AD97)</f>
        <v>20503</v>
      </c>
      <c r="AF97" s="1"/>
      <c r="AG97" s="1"/>
      <c r="AH97" s="1"/>
    </row>
    <row r="98" spans="1:34" x14ac:dyDescent="0.25">
      <c r="A98" s="7" t="s">
        <v>32</v>
      </c>
      <c r="B98" s="45">
        <v>12</v>
      </c>
      <c r="C98" s="45">
        <v>0</v>
      </c>
      <c r="D98" s="45">
        <v>10</v>
      </c>
      <c r="E98" s="45">
        <v>6</v>
      </c>
      <c r="F98" s="45">
        <v>13</v>
      </c>
      <c r="G98" s="45">
        <v>4</v>
      </c>
      <c r="H98" s="45">
        <v>2</v>
      </c>
      <c r="I98" s="45">
        <v>1</v>
      </c>
      <c r="J98" s="45">
        <v>5</v>
      </c>
      <c r="K98" s="45">
        <v>2</v>
      </c>
      <c r="L98" s="45">
        <v>3</v>
      </c>
      <c r="M98" s="45">
        <v>35</v>
      </c>
      <c r="N98" s="45">
        <v>1</v>
      </c>
      <c r="O98" s="45">
        <v>3</v>
      </c>
      <c r="P98" s="45">
        <v>8</v>
      </c>
      <c r="Q98" s="45">
        <v>5</v>
      </c>
      <c r="R98" s="45">
        <v>7</v>
      </c>
      <c r="S98" s="45">
        <v>12</v>
      </c>
      <c r="T98" s="45">
        <v>11</v>
      </c>
      <c r="U98" s="45">
        <v>5</v>
      </c>
      <c r="V98" s="45">
        <v>3</v>
      </c>
      <c r="W98" s="45">
        <v>6</v>
      </c>
      <c r="X98" s="45">
        <v>3</v>
      </c>
      <c r="Y98" s="45">
        <v>3</v>
      </c>
      <c r="Z98" s="46"/>
      <c r="AA98" s="47">
        <v>2</v>
      </c>
      <c r="AB98" s="47">
        <v>5</v>
      </c>
      <c r="AC98" s="47">
        <v>29</v>
      </c>
      <c r="AD98" s="47">
        <v>22</v>
      </c>
      <c r="AE98" s="47">
        <f t="shared" si="17"/>
        <v>218</v>
      </c>
      <c r="AF98" s="1"/>
      <c r="AG98" s="1"/>
      <c r="AH98" s="1"/>
    </row>
    <row r="99" spans="1:34" x14ac:dyDescent="0.25">
      <c r="A99" s="7" t="s">
        <v>89</v>
      </c>
      <c r="B99" s="45">
        <v>1198</v>
      </c>
      <c r="C99" s="45">
        <v>185</v>
      </c>
      <c r="D99" s="45">
        <v>824</v>
      </c>
      <c r="E99" s="45">
        <v>388</v>
      </c>
      <c r="F99" s="45">
        <v>1816</v>
      </c>
      <c r="G99" s="45">
        <v>191</v>
      </c>
      <c r="H99" s="45">
        <v>546</v>
      </c>
      <c r="I99" s="45">
        <v>312</v>
      </c>
      <c r="J99" s="45">
        <v>532</v>
      </c>
      <c r="K99" s="45">
        <v>397</v>
      </c>
      <c r="L99" s="45">
        <v>519</v>
      </c>
      <c r="M99" s="45">
        <v>3187</v>
      </c>
      <c r="N99" s="45">
        <v>356</v>
      </c>
      <c r="O99" s="45">
        <v>601</v>
      </c>
      <c r="P99" s="45">
        <v>515</v>
      </c>
      <c r="Q99" s="45">
        <v>699</v>
      </c>
      <c r="R99" s="45">
        <v>693</v>
      </c>
      <c r="S99" s="45">
        <v>788</v>
      </c>
      <c r="T99" s="45">
        <v>522</v>
      </c>
      <c r="U99" s="45">
        <v>446</v>
      </c>
      <c r="V99" s="45">
        <v>787</v>
      </c>
      <c r="W99" s="45">
        <v>669</v>
      </c>
      <c r="X99" s="45">
        <f>SUM(X97:X98)</f>
        <v>442</v>
      </c>
      <c r="Y99" s="45">
        <v>248</v>
      </c>
      <c r="Z99" s="46"/>
      <c r="AA99" s="47">
        <v>203</v>
      </c>
      <c r="AB99" s="47">
        <v>516</v>
      </c>
      <c r="AC99" s="47">
        <v>1861</v>
      </c>
      <c r="AD99" s="47">
        <v>1280</v>
      </c>
      <c r="AE99" s="47">
        <f t="shared" si="17"/>
        <v>20721</v>
      </c>
      <c r="AF99" s="1"/>
      <c r="AG99" s="1"/>
      <c r="AH99" s="1"/>
    </row>
    <row r="100" spans="1:34" x14ac:dyDescent="0.25">
      <c r="A100" s="7" t="s">
        <v>105</v>
      </c>
      <c r="B100" s="45">
        <v>0</v>
      </c>
      <c r="C100" s="45">
        <v>0</v>
      </c>
      <c r="D100" s="45">
        <v>0</v>
      </c>
      <c r="E100" s="45">
        <v>0</v>
      </c>
      <c r="F100" s="45">
        <v>0</v>
      </c>
      <c r="G100" s="45">
        <v>0</v>
      </c>
      <c r="H100" s="45">
        <v>0</v>
      </c>
      <c r="I100" s="45">
        <v>0</v>
      </c>
      <c r="J100" s="45">
        <v>0</v>
      </c>
      <c r="K100" s="45">
        <v>0</v>
      </c>
      <c r="L100" s="45">
        <v>0</v>
      </c>
      <c r="M100" s="45">
        <v>0</v>
      </c>
      <c r="N100" s="45">
        <v>0</v>
      </c>
      <c r="O100" s="45">
        <v>0</v>
      </c>
      <c r="P100" s="45">
        <v>0</v>
      </c>
      <c r="Q100" s="45">
        <v>0</v>
      </c>
      <c r="R100" s="45">
        <v>0</v>
      </c>
      <c r="S100" s="45">
        <v>0</v>
      </c>
      <c r="T100" s="45">
        <v>0</v>
      </c>
      <c r="U100" s="45">
        <v>0</v>
      </c>
      <c r="V100" s="45">
        <v>0</v>
      </c>
      <c r="W100" s="45">
        <v>0</v>
      </c>
      <c r="X100" s="46"/>
      <c r="Y100" s="45">
        <v>0</v>
      </c>
      <c r="Z100" s="46"/>
      <c r="AA100" s="47">
        <v>0</v>
      </c>
      <c r="AB100" s="47">
        <v>0</v>
      </c>
      <c r="AC100" s="47">
        <v>0</v>
      </c>
      <c r="AD100" s="47">
        <v>1</v>
      </c>
      <c r="AE100" s="47">
        <f t="shared" si="17"/>
        <v>1</v>
      </c>
      <c r="AF100" s="1"/>
      <c r="AG100" s="1"/>
      <c r="AH100" s="1"/>
    </row>
    <row r="101" spans="1:34" x14ac:dyDescent="0.25">
      <c r="A101" s="7" t="s">
        <v>106</v>
      </c>
      <c r="B101" s="45">
        <v>203</v>
      </c>
      <c r="C101" s="45">
        <v>34</v>
      </c>
      <c r="D101" s="45">
        <v>176</v>
      </c>
      <c r="E101" s="45">
        <v>73</v>
      </c>
      <c r="F101" s="45">
        <v>306</v>
      </c>
      <c r="G101" s="45">
        <v>56</v>
      </c>
      <c r="H101" s="45">
        <v>107</v>
      </c>
      <c r="I101" s="45">
        <v>47</v>
      </c>
      <c r="J101" s="45">
        <v>126</v>
      </c>
      <c r="K101" s="45">
        <v>75</v>
      </c>
      <c r="L101" s="45">
        <v>119</v>
      </c>
      <c r="M101" s="45">
        <v>588</v>
      </c>
      <c r="N101" s="45">
        <v>71</v>
      </c>
      <c r="O101" s="45">
        <v>77</v>
      </c>
      <c r="P101" s="45">
        <v>115</v>
      </c>
      <c r="Q101" s="45">
        <v>168</v>
      </c>
      <c r="R101" s="45">
        <v>107</v>
      </c>
      <c r="S101" s="45">
        <v>156</v>
      </c>
      <c r="T101" s="45">
        <v>125</v>
      </c>
      <c r="U101" s="45">
        <v>105</v>
      </c>
      <c r="V101" s="45">
        <v>185</v>
      </c>
      <c r="W101" s="45">
        <v>188</v>
      </c>
      <c r="X101" s="46"/>
      <c r="Y101" s="45">
        <v>49</v>
      </c>
      <c r="Z101" s="46"/>
      <c r="AA101" s="47">
        <v>47</v>
      </c>
      <c r="AB101" s="47">
        <v>133</v>
      </c>
      <c r="AC101" s="47">
        <v>486</v>
      </c>
      <c r="AD101" s="47">
        <v>260</v>
      </c>
      <c r="AE101" s="47">
        <f t="shared" si="17"/>
        <v>4182</v>
      </c>
      <c r="AF101" s="1"/>
      <c r="AG101" s="1"/>
      <c r="AH101" s="1"/>
    </row>
    <row r="102" spans="1:34" x14ac:dyDescent="0.25">
      <c r="A102" s="51" t="s">
        <v>58</v>
      </c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3"/>
      <c r="AF102" s="1"/>
      <c r="AG102" s="1"/>
      <c r="AH102" s="1"/>
    </row>
    <row r="103" spans="1:34" x14ac:dyDescent="0.25">
      <c r="A103" s="7" t="s">
        <v>59</v>
      </c>
      <c r="B103" s="45">
        <v>1218</v>
      </c>
      <c r="C103" s="45">
        <v>192</v>
      </c>
      <c r="D103" s="45">
        <v>852</v>
      </c>
      <c r="E103" s="45">
        <v>396</v>
      </c>
      <c r="F103" s="45">
        <v>1837</v>
      </c>
      <c r="G103" s="45">
        <v>193</v>
      </c>
      <c r="H103" s="45">
        <v>550</v>
      </c>
      <c r="I103" s="45">
        <v>326</v>
      </c>
      <c r="J103" s="45">
        <v>542</v>
      </c>
      <c r="K103" s="45">
        <v>426</v>
      </c>
      <c r="L103" s="45">
        <v>555</v>
      </c>
      <c r="M103" s="45">
        <v>3292</v>
      </c>
      <c r="N103" s="45">
        <v>378</v>
      </c>
      <c r="O103" s="45">
        <v>608</v>
      </c>
      <c r="P103" s="45">
        <v>521</v>
      </c>
      <c r="Q103" s="45">
        <v>737</v>
      </c>
      <c r="R103" s="45">
        <v>720</v>
      </c>
      <c r="S103" s="45">
        <v>813</v>
      </c>
      <c r="T103" s="45">
        <v>542</v>
      </c>
      <c r="U103" s="45">
        <v>478</v>
      </c>
      <c r="V103" s="45">
        <v>823</v>
      </c>
      <c r="W103" s="45">
        <v>685</v>
      </c>
      <c r="X103" s="45">
        <v>460</v>
      </c>
      <c r="Y103" s="45">
        <v>265</v>
      </c>
      <c r="Z103" s="46"/>
      <c r="AA103" s="47">
        <v>209</v>
      </c>
      <c r="AB103" s="47">
        <v>525</v>
      </c>
      <c r="AC103" s="47">
        <v>1934</v>
      </c>
      <c r="AD103" s="47">
        <v>1364</v>
      </c>
      <c r="AE103" s="47">
        <f t="shared" ref="AE103:AE107" si="18">SUM(B103:AD103)</f>
        <v>21441</v>
      </c>
      <c r="AF103" s="1"/>
      <c r="AG103" s="1"/>
      <c r="AH103" s="1"/>
    </row>
    <row r="104" spans="1:34" x14ac:dyDescent="0.25">
      <c r="A104" s="7" t="s">
        <v>32</v>
      </c>
      <c r="B104" s="45">
        <v>10</v>
      </c>
      <c r="C104" s="45">
        <v>0</v>
      </c>
      <c r="D104" s="45">
        <v>9</v>
      </c>
      <c r="E104" s="45">
        <v>2</v>
      </c>
      <c r="F104" s="45">
        <v>13</v>
      </c>
      <c r="G104" s="45">
        <v>3</v>
      </c>
      <c r="H104" s="45">
        <v>2</v>
      </c>
      <c r="I104" s="45">
        <v>1</v>
      </c>
      <c r="J104" s="45">
        <v>5</v>
      </c>
      <c r="K104" s="45">
        <v>2</v>
      </c>
      <c r="L104" s="45">
        <v>2</v>
      </c>
      <c r="M104" s="45">
        <v>23</v>
      </c>
      <c r="N104" s="45">
        <v>1</v>
      </c>
      <c r="O104" s="45">
        <v>4</v>
      </c>
      <c r="P104" s="45">
        <v>8</v>
      </c>
      <c r="Q104" s="45">
        <v>1</v>
      </c>
      <c r="R104" s="45">
        <v>6</v>
      </c>
      <c r="S104" s="45">
        <v>7</v>
      </c>
      <c r="T104" s="45">
        <v>3</v>
      </c>
      <c r="U104" s="45">
        <v>3</v>
      </c>
      <c r="V104" s="45">
        <v>3</v>
      </c>
      <c r="W104" s="45">
        <v>3</v>
      </c>
      <c r="X104" s="45">
        <v>2</v>
      </c>
      <c r="Y104" s="45">
        <v>0</v>
      </c>
      <c r="Z104" s="46"/>
      <c r="AA104" s="47">
        <v>1</v>
      </c>
      <c r="AB104" s="47">
        <v>5</v>
      </c>
      <c r="AC104" s="47">
        <v>23</v>
      </c>
      <c r="AD104" s="47">
        <v>13</v>
      </c>
      <c r="AE104" s="47">
        <f t="shared" si="18"/>
        <v>155</v>
      </c>
      <c r="AF104" s="1"/>
      <c r="AG104" s="1"/>
      <c r="AH104" s="1"/>
    </row>
    <row r="105" spans="1:34" x14ac:dyDescent="0.25">
      <c r="A105" s="7" t="s">
        <v>89</v>
      </c>
      <c r="B105" s="45">
        <v>1228</v>
      </c>
      <c r="C105" s="45">
        <v>192</v>
      </c>
      <c r="D105" s="45">
        <v>861</v>
      </c>
      <c r="E105" s="45">
        <v>398</v>
      </c>
      <c r="F105" s="45">
        <v>1850</v>
      </c>
      <c r="G105" s="45">
        <v>196</v>
      </c>
      <c r="H105" s="45">
        <v>552</v>
      </c>
      <c r="I105" s="45">
        <v>327</v>
      </c>
      <c r="J105" s="45">
        <v>547</v>
      </c>
      <c r="K105" s="45">
        <v>428</v>
      </c>
      <c r="L105" s="45">
        <v>557</v>
      </c>
      <c r="M105" s="45">
        <v>3315</v>
      </c>
      <c r="N105" s="45">
        <v>379</v>
      </c>
      <c r="O105" s="45">
        <v>612</v>
      </c>
      <c r="P105" s="45">
        <v>529</v>
      </c>
      <c r="Q105" s="45">
        <v>738</v>
      </c>
      <c r="R105" s="45">
        <v>726</v>
      </c>
      <c r="S105" s="45">
        <v>820</v>
      </c>
      <c r="T105" s="45">
        <v>545</v>
      </c>
      <c r="U105" s="45">
        <v>481</v>
      </c>
      <c r="V105" s="45">
        <v>826</v>
      </c>
      <c r="W105" s="45">
        <v>688</v>
      </c>
      <c r="X105" s="45">
        <f>SUM(X103:X104)</f>
        <v>462</v>
      </c>
      <c r="Y105" s="45">
        <v>265</v>
      </c>
      <c r="Z105" s="46"/>
      <c r="AA105" s="47">
        <v>210</v>
      </c>
      <c r="AB105" s="47">
        <v>530</v>
      </c>
      <c r="AC105" s="47">
        <v>1957</v>
      </c>
      <c r="AD105" s="47">
        <v>1377</v>
      </c>
      <c r="AE105" s="47">
        <f t="shared" si="18"/>
        <v>21596</v>
      </c>
      <c r="AF105" s="1"/>
      <c r="AG105" s="1"/>
      <c r="AH105" s="1"/>
    </row>
    <row r="106" spans="1:34" x14ac:dyDescent="0.25">
      <c r="A106" s="7" t="s">
        <v>105</v>
      </c>
      <c r="B106" s="45">
        <v>0</v>
      </c>
      <c r="C106" s="45">
        <v>0</v>
      </c>
      <c r="D106" s="45">
        <v>1</v>
      </c>
      <c r="E106" s="45">
        <v>0</v>
      </c>
      <c r="F106" s="45">
        <v>0</v>
      </c>
      <c r="G106" s="45">
        <v>0</v>
      </c>
      <c r="H106" s="45">
        <v>0</v>
      </c>
      <c r="I106" s="45">
        <v>0</v>
      </c>
      <c r="J106" s="45">
        <v>0</v>
      </c>
      <c r="K106" s="45">
        <v>0</v>
      </c>
      <c r="L106" s="45">
        <v>0</v>
      </c>
      <c r="M106" s="45">
        <v>1</v>
      </c>
      <c r="N106" s="45">
        <v>0</v>
      </c>
      <c r="O106" s="45">
        <v>0</v>
      </c>
      <c r="P106" s="45">
        <v>0</v>
      </c>
      <c r="Q106" s="45">
        <v>2</v>
      </c>
      <c r="R106" s="45">
        <v>0</v>
      </c>
      <c r="S106" s="45">
        <v>2</v>
      </c>
      <c r="T106" s="45">
        <v>0</v>
      </c>
      <c r="U106" s="45">
        <v>0</v>
      </c>
      <c r="V106" s="45">
        <v>0</v>
      </c>
      <c r="W106" s="45">
        <v>0</v>
      </c>
      <c r="X106" s="46"/>
      <c r="Y106" s="45">
        <v>0</v>
      </c>
      <c r="Z106" s="46"/>
      <c r="AA106" s="47">
        <v>1</v>
      </c>
      <c r="AB106" s="47">
        <v>1</v>
      </c>
      <c r="AC106" s="47">
        <v>3</v>
      </c>
      <c r="AD106" s="47">
        <v>1</v>
      </c>
      <c r="AE106" s="47">
        <f t="shared" si="18"/>
        <v>12</v>
      </c>
      <c r="AF106" s="1"/>
      <c r="AG106" s="1"/>
      <c r="AH106" s="1"/>
    </row>
    <row r="107" spans="1:34" x14ac:dyDescent="0.25">
      <c r="A107" s="7" t="s">
        <v>106</v>
      </c>
      <c r="B107" s="45">
        <v>173</v>
      </c>
      <c r="C107" s="45">
        <v>27</v>
      </c>
      <c r="D107" s="45">
        <v>138</v>
      </c>
      <c r="E107" s="45">
        <v>63</v>
      </c>
      <c r="F107" s="45">
        <v>272</v>
      </c>
      <c r="G107" s="45">
        <v>51</v>
      </c>
      <c r="H107" s="45">
        <v>101</v>
      </c>
      <c r="I107" s="45">
        <v>32</v>
      </c>
      <c r="J107" s="45">
        <v>111</v>
      </c>
      <c r="K107" s="45">
        <v>44</v>
      </c>
      <c r="L107" s="45">
        <v>81</v>
      </c>
      <c r="M107" s="45">
        <v>459</v>
      </c>
      <c r="N107" s="45">
        <v>48</v>
      </c>
      <c r="O107" s="45">
        <v>66</v>
      </c>
      <c r="P107" s="45">
        <v>101</v>
      </c>
      <c r="Q107" s="45">
        <v>127</v>
      </c>
      <c r="R107" s="45">
        <v>74</v>
      </c>
      <c r="S107" s="45">
        <v>122</v>
      </c>
      <c r="T107" s="45">
        <v>102</v>
      </c>
      <c r="U107" s="45">
        <v>70</v>
      </c>
      <c r="V107" s="45">
        <v>146</v>
      </c>
      <c r="W107" s="45">
        <v>169</v>
      </c>
      <c r="X107" s="46"/>
      <c r="Y107" s="45">
        <v>32</v>
      </c>
      <c r="Z107" s="46"/>
      <c r="AA107" s="47">
        <v>39</v>
      </c>
      <c r="AB107" s="47">
        <v>118</v>
      </c>
      <c r="AC107" s="47">
        <v>387</v>
      </c>
      <c r="AD107" s="47">
        <v>163</v>
      </c>
      <c r="AE107" s="47">
        <f t="shared" si="18"/>
        <v>3316</v>
      </c>
      <c r="AF107" s="1"/>
      <c r="AG107" s="1"/>
      <c r="AH107" s="1"/>
    </row>
    <row r="108" spans="1:34" x14ac:dyDescent="0.25">
      <c r="A108" s="51" t="s">
        <v>60</v>
      </c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3"/>
      <c r="AF108" s="1"/>
      <c r="AG108" s="1"/>
      <c r="AH108" s="1"/>
    </row>
    <row r="109" spans="1:34" x14ac:dyDescent="0.25">
      <c r="A109" s="7" t="s">
        <v>61</v>
      </c>
      <c r="B109" s="45">
        <v>1204</v>
      </c>
      <c r="C109" s="45">
        <v>190</v>
      </c>
      <c r="D109" s="45">
        <v>840</v>
      </c>
      <c r="E109" s="45">
        <v>389</v>
      </c>
      <c r="F109" s="45">
        <v>1830</v>
      </c>
      <c r="G109" s="45">
        <v>191</v>
      </c>
      <c r="H109" s="45">
        <v>551</v>
      </c>
      <c r="I109" s="45">
        <v>329</v>
      </c>
      <c r="J109" s="45">
        <v>535</v>
      </c>
      <c r="K109" s="45">
        <v>420</v>
      </c>
      <c r="L109" s="45">
        <v>551</v>
      </c>
      <c r="M109" s="45">
        <v>3263</v>
      </c>
      <c r="N109" s="45">
        <v>376</v>
      </c>
      <c r="O109" s="45">
        <v>595</v>
      </c>
      <c r="P109" s="45">
        <v>520</v>
      </c>
      <c r="Q109" s="45">
        <v>736</v>
      </c>
      <c r="R109" s="45">
        <v>711</v>
      </c>
      <c r="S109" s="45">
        <v>813</v>
      </c>
      <c r="T109" s="45">
        <v>540</v>
      </c>
      <c r="U109" s="45">
        <v>461</v>
      </c>
      <c r="V109" s="45">
        <v>807</v>
      </c>
      <c r="W109" s="45">
        <v>678</v>
      </c>
      <c r="X109" s="45">
        <v>452</v>
      </c>
      <c r="Y109" s="45">
        <v>259</v>
      </c>
      <c r="Z109" s="46"/>
      <c r="AA109" s="47">
        <v>211</v>
      </c>
      <c r="AB109" s="47">
        <v>520</v>
      </c>
      <c r="AC109" s="47">
        <v>1925</v>
      </c>
      <c r="AD109" s="47">
        <v>1321</v>
      </c>
      <c r="AE109" s="47">
        <f t="shared" ref="AE109:AE113" si="19">SUM(B109:AD109)</f>
        <v>21218</v>
      </c>
      <c r="AF109" s="1"/>
      <c r="AG109" s="1"/>
      <c r="AH109" s="1"/>
    </row>
    <row r="110" spans="1:34" x14ac:dyDescent="0.25">
      <c r="A110" s="7" t="s">
        <v>32</v>
      </c>
      <c r="B110" s="45">
        <v>9</v>
      </c>
      <c r="C110" s="45">
        <v>0</v>
      </c>
      <c r="D110" s="45">
        <v>7</v>
      </c>
      <c r="E110" s="45">
        <v>3</v>
      </c>
      <c r="F110" s="45">
        <v>12</v>
      </c>
      <c r="G110" s="45">
        <v>2</v>
      </c>
      <c r="H110" s="45">
        <v>1</v>
      </c>
      <c r="I110" s="45">
        <v>1</v>
      </c>
      <c r="J110" s="45">
        <v>4</v>
      </c>
      <c r="K110" s="45">
        <v>2</v>
      </c>
      <c r="L110" s="45">
        <v>3</v>
      </c>
      <c r="M110" s="45">
        <v>24</v>
      </c>
      <c r="N110" s="45">
        <v>1</v>
      </c>
      <c r="O110" s="45">
        <v>3</v>
      </c>
      <c r="P110" s="45">
        <v>9</v>
      </c>
      <c r="Q110" s="45">
        <v>1</v>
      </c>
      <c r="R110" s="45">
        <v>5</v>
      </c>
      <c r="S110" s="45">
        <v>7</v>
      </c>
      <c r="T110" s="45">
        <v>2</v>
      </c>
      <c r="U110" s="45">
        <v>2</v>
      </c>
      <c r="V110" s="45">
        <v>4</v>
      </c>
      <c r="W110" s="45">
        <v>3</v>
      </c>
      <c r="X110" s="45">
        <v>0</v>
      </c>
      <c r="Y110" s="45">
        <v>1</v>
      </c>
      <c r="Z110" s="46"/>
      <c r="AA110" s="47">
        <v>2</v>
      </c>
      <c r="AB110" s="47">
        <v>6</v>
      </c>
      <c r="AC110" s="47">
        <v>22</v>
      </c>
      <c r="AD110" s="47">
        <v>15</v>
      </c>
      <c r="AE110" s="47">
        <f t="shared" si="19"/>
        <v>151</v>
      </c>
      <c r="AF110" s="1"/>
      <c r="AG110" s="1"/>
      <c r="AH110" s="1"/>
    </row>
    <row r="111" spans="1:34" x14ac:dyDescent="0.25">
      <c r="A111" s="7" t="s">
        <v>89</v>
      </c>
      <c r="B111" s="45">
        <v>1213</v>
      </c>
      <c r="C111" s="45">
        <v>190</v>
      </c>
      <c r="D111" s="45">
        <v>847</v>
      </c>
      <c r="E111" s="45">
        <v>392</v>
      </c>
      <c r="F111" s="45">
        <v>1842</v>
      </c>
      <c r="G111" s="45">
        <v>193</v>
      </c>
      <c r="H111" s="45">
        <v>552</v>
      </c>
      <c r="I111" s="45">
        <v>330</v>
      </c>
      <c r="J111" s="45">
        <v>539</v>
      </c>
      <c r="K111" s="45">
        <v>422</v>
      </c>
      <c r="L111" s="45">
        <v>554</v>
      </c>
      <c r="M111" s="45">
        <v>3287</v>
      </c>
      <c r="N111" s="45">
        <v>377</v>
      </c>
      <c r="O111" s="45">
        <v>598</v>
      </c>
      <c r="P111" s="45">
        <v>529</v>
      </c>
      <c r="Q111" s="45">
        <v>737</v>
      </c>
      <c r="R111" s="45">
        <v>716</v>
      </c>
      <c r="S111" s="45">
        <v>820</v>
      </c>
      <c r="T111" s="45">
        <v>542</v>
      </c>
      <c r="U111" s="45">
        <v>463</v>
      </c>
      <c r="V111" s="45">
        <v>811</v>
      </c>
      <c r="W111" s="45">
        <v>681</v>
      </c>
      <c r="X111" s="45">
        <f>SUM(X109:X110)</f>
        <v>452</v>
      </c>
      <c r="Y111" s="45">
        <v>260</v>
      </c>
      <c r="Z111" s="46"/>
      <c r="AA111" s="47">
        <v>213</v>
      </c>
      <c r="AB111" s="47">
        <v>526</v>
      </c>
      <c r="AC111" s="47">
        <v>1947</v>
      </c>
      <c r="AD111" s="47">
        <v>1336</v>
      </c>
      <c r="AE111" s="47">
        <f t="shared" si="19"/>
        <v>21369</v>
      </c>
      <c r="AF111" s="1"/>
      <c r="AG111" s="1"/>
      <c r="AH111" s="1"/>
    </row>
    <row r="112" spans="1:34" x14ac:dyDescent="0.25">
      <c r="A112" s="7" t="s">
        <v>105</v>
      </c>
      <c r="B112" s="45">
        <v>0</v>
      </c>
      <c r="C112" s="45">
        <v>0</v>
      </c>
      <c r="D112" s="45">
        <v>0</v>
      </c>
      <c r="E112" s="45">
        <v>0</v>
      </c>
      <c r="F112" s="45">
        <v>0</v>
      </c>
      <c r="G112" s="45">
        <v>0</v>
      </c>
      <c r="H112" s="45">
        <v>0</v>
      </c>
      <c r="I112" s="45">
        <v>0</v>
      </c>
      <c r="J112" s="45">
        <v>0</v>
      </c>
      <c r="K112" s="45">
        <v>0</v>
      </c>
      <c r="L112" s="45">
        <v>0</v>
      </c>
      <c r="M112" s="45">
        <v>1</v>
      </c>
      <c r="N112" s="45">
        <v>0</v>
      </c>
      <c r="O112" s="45">
        <v>0</v>
      </c>
      <c r="P112" s="45">
        <v>0</v>
      </c>
      <c r="Q112" s="45">
        <v>0</v>
      </c>
      <c r="R112" s="45">
        <v>1</v>
      </c>
      <c r="S112" s="45">
        <v>0</v>
      </c>
      <c r="T112" s="45">
        <v>0</v>
      </c>
      <c r="U112" s="45">
        <v>0</v>
      </c>
      <c r="V112" s="45">
        <v>0</v>
      </c>
      <c r="W112" s="45">
        <v>0</v>
      </c>
      <c r="X112" s="46"/>
      <c r="Y112" s="45">
        <v>0</v>
      </c>
      <c r="Z112" s="46"/>
      <c r="AA112" s="47">
        <v>0</v>
      </c>
      <c r="AB112" s="47">
        <v>0</v>
      </c>
      <c r="AC112" s="47">
        <v>1</v>
      </c>
      <c r="AD112" s="47">
        <v>0</v>
      </c>
      <c r="AE112" s="47">
        <f t="shared" si="19"/>
        <v>3</v>
      </c>
      <c r="AF112" s="1"/>
      <c r="AG112" s="1"/>
      <c r="AH112" s="1"/>
    </row>
    <row r="113" spans="1:34" x14ac:dyDescent="0.25">
      <c r="A113" s="7" t="s">
        <v>106</v>
      </c>
      <c r="B113" s="45">
        <v>188</v>
      </c>
      <c r="C113" s="45">
        <v>29</v>
      </c>
      <c r="D113" s="45">
        <v>153</v>
      </c>
      <c r="E113" s="45">
        <v>69</v>
      </c>
      <c r="F113" s="45">
        <v>280</v>
      </c>
      <c r="G113" s="45">
        <v>54</v>
      </c>
      <c r="H113" s="45">
        <v>101</v>
      </c>
      <c r="I113" s="45">
        <v>29</v>
      </c>
      <c r="J113" s="45">
        <v>119</v>
      </c>
      <c r="K113" s="45">
        <v>50</v>
      </c>
      <c r="L113" s="45">
        <v>84</v>
      </c>
      <c r="M113" s="45">
        <v>487</v>
      </c>
      <c r="N113" s="45">
        <v>50</v>
      </c>
      <c r="O113" s="45">
        <v>80</v>
      </c>
      <c r="P113" s="45">
        <v>101</v>
      </c>
      <c r="Q113" s="45">
        <v>130</v>
      </c>
      <c r="R113" s="45">
        <v>83</v>
      </c>
      <c r="S113" s="45">
        <v>124</v>
      </c>
      <c r="T113" s="45">
        <v>105</v>
      </c>
      <c r="U113" s="45">
        <v>88</v>
      </c>
      <c r="V113" s="45">
        <v>161</v>
      </c>
      <c r="W113" s="45">
        <v>176</v>
      </c>
      <c r="X113" s="46"/>
      <c r="Y113" s="45">
        <v>37</v>
      </c>
      <c r="Z113" s="46"/>
      <c r="AA113" s="47">
        <v>37</v>
      </c>
      <c r="AB113" s="47">
        <v>123</v>
      </c>
      <c r="AC113" s="47">
        <v>399</v>
      </c>
      <c r="AD113" s="47">
        <v>205</v>
      </c>
      <c r="AE113" s="47">
        <f t="shared" si="19"/>
        <v>3542</v>
      </c>
      <c r="AF113" s="1"/>
      <c r="AG113" s="1"/>
      <c r="AH113" s="1"/>
    </row>
    <row r="114" spans="1:34" x14ac:dyDescent="0.25">
      <c r="A114" s="51" t="s">
        <v>62</v>
      </c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3"/>
      <c r="AF114" s="1"/>
      <c r="AG114" s="1"/>
      <c r="AH114" s="1"/>
    </row>
    <row r="115" spans="1:34" x14ac:dyDescent="0.25">
      <c r="A115" s="7" t="s">
        <v>102</v>
      </c>
      <c r="B115" s="45">
        <v>1192</v>
      </c>
      <c r="C115" s="45">
        <v>188</v>
      </c>
      <c r="D115" s="45">
        <v>831</v>
      </c>
      <c r="E115" s="45">
        <v>386</v>
      </c>
      <c r="F115" s="45">
        <v>1812</v>
      </c>
      <c r="G115" s="45">
        <v>187</v>
      </c>
      <c r="H115" s="45">
        <v>545</v>
      </c>
      <c r="I115" s="45">
        <v>324</v>
      </c>
      <c r="J115" s="45">
        <v>526</v>
      </c>
      <c r="K115" s="45">
        <v>417</v>
      </c>
      <c r="L115" s="45">
        <v>552</v>
      </c>
      <c r="M115" s="45">
        <v>3231</v>
      </c>
      <c r="N115" s="45">
        <v>367</v>
      </c>
      <c r="O115" s="45">
        <v>588</v>
      </c>
      <c r="P115" s="45">
        <v>511</v>
      </c>
      <c r="Q115" s="45">
        <v>730</v>
      </c>
      <c r="R115" s="45">
        <v>704</v>
      </c>
      <c r="S115" s="45">
        <v>816</v>
      </c>
      <c r="T115" s="45">
        <v>538</v>
      </c>
      <c r="U115" s="45">
        <v>452</v>
      </c>
      <c r="V115" s="45">
        <v>799</v>
      </c>
      <c r="W115" s="45">
        <v>670</v>
      </c>
      <c r="X115" s="45">
        <v>453</v>
      </c>
      <c r="Y115" s="45">
        <v>257</v>
      </c>
      <c r="Z115" s="46"/>
      <c r="AA115" s="47">
        <v>209</v>
      </c>
      <c r="AB115" s="47">
        <v>515</v>
      </c>
      <c r="AC115" s="47">
        <v>1942</v>
      </c>
      <c r="AD115" s="47">
        <v>1299</v>
      </c>
      <c r="AE115" s="47">
        <f t="shared" ref="AE115:AE131" si="20">SUM(B115:AD115)</f>
        <v>21041</v>
      </c>
      <c r="AF115" s="1"/>
      <c r="AG115" s="1"/>
      <c r="AH115" s="1"/>
    </row>
    <row r="116" spans="1:34" x14ac:dyDescent="0.25">
      <c r="A116" s="7" t="s">
        <v>32</v>
      </c>
      <c r="B116" s="45">
        <v>8</v>
      </c>
      <c r="C116" s="45">
        <v>0</v>
      </c>
      <c r="D116" s="45">
        <v>7</v>
      </c>
      <c r="E116" s="45">
        <v>3</v>
      </c>
      <c r="F116" s="45">
        <v>12</v>
      </c>
      <c r="G116" s="45">
        <v>3</v>
      </c>
      <c r="H116" s="45">
        <v>2</v>
      </c>
      <c r="I116" s="45">
        <v>1</v>
      </c>
      <c r="J116" s="45">
        <v>5</v>
      </c>
      <c r="K116" s="45">
        <v>2</v>
      </c>
      <c r="L116" s="45">
        <v>2</v>
      </c>
      <c r="M116" s="45">
        <v>23</v>
      </c>
      <c r="N116" s="45">
        <v>1</v>
      </c>
      <c r="O116" s="45">
        <v>3</v>
      </c>
      <c r="P116" s="45">
        <v>8</v>
      </c>
      <c r="Q116" s="45">
        <v>1</v>
      </c>
      <c r="R116" s="45">
        <v>5</v>
      </c>
      <c r="S116" s="45">
        <v>6</v>
      </c>
      <c r="T116" s="45">
        <v>2</v>
      </c>
      <c r="U116" s="45">
        <v>1</v>
      </c>
      <c r="V116" s="45">
        <v>3</v>
      </c>
      <c r="W116" s="45">
        <v>2</v>
      </c>
      <c r="X116" s="45">
        <v>1</v>
      </c>
      <c r="Y116" s="45">
        <v>1</v>
      </c>
      <c r="Z116" s="46"/>
      <c r="AA116" s="47">
        <v>1</v>
      </c>
      <c r="AB116" s="47">
        <v>6</v>
      </c>
      <c r="AC116" s="47">
        <v>21</v>
      </c>
      <c r="AD116" s="47">
        <v>16</v>
      </c>
      <c r="AE116" s="47">
        <f t="shared" si="20"/>
        <v>146</v>
      </c>
      <c r="AF116" s="1"/>
      <c r="AG116" s="1"/>
      <c r="AH116" s="1"/>
    </row>
    <row r="117" spans="1:34" x14ac:dyDescent="0.25">
      <c r="A117" s="7" t="s">
        <v>89</v>
      </c>
      <c r="B117" s="45">
        <v>1200</v>
      </c>
      <c r="C117" s="45">
        <v>188</v>
      </c>
      <c r="D117" s="45">
        <v>838</v>
      </c>
      <c r="E117" s="45">
        <v>389</v>
      </c>
      <c r="F117" s="45">
        <v>1824</v>
      </c>
      <c r="G117" s="45">
        <v>190</v>
      </c>
      <c r="H117" s="45">
        <v>547</v>
      </c>
      <c r="I117" s="45">
        <v>325</v>
      </c>
      <c r="J117" s="45">
        <v>531</v>
      </c>
      <c r="K117" s="45">
        <v>419</v>
      </c>
      <c r="L117" s="45">
        <v>554</v>
      </c>
      <c r="M117" s="45">
        <v>3254</v>
      </c>
      <c r="N117" s="45">
        <v>368</v>
      </c>
      <c r="O117" s="45">
        <v>591</v>
      </c>
      <c r="P117" s="45">
        <v>519</v>
      </c>
      <c r="Q117" s="45">
        <v>731</v>
      </c>
      <c r="R117" s="45">
        <v>709</v>
      </c>
      <c r="S117" s="45">
        <v>822</v>
      </c>
      <c r="T117" s="45">
        <v>540</v>
      </c>
      <c r="U117" s="45">
        <v>453</v>
      </c>
      <c r="V117" s="45">
        <v>802</v>
      </c>
      <c r="W117" s="45">
        <v>672</v>
      </c>
      <c r="X117" s="45">
        <f>SUM(X115:X116)</f>
        <v>454</v>
      </c>
      <c r="Y117" s="45">
        <v>258</v>
      </c>
      <c r="Z117" s="46"/>
      <c r="AA117" s="47">
        <v>210</v>
      </c>
      <c r="AB117" s="47">
        <v>521</v>
      </c>
      <c r="AC117" s="47">
        <v>1963</v>
      </c>
      <c r="AD117" s="47">
        <v>1315</v>
      </c>
      <c r="AE117" s="47">
        <f t="shared" si="20"/>
        <v>21187</v>
      </c>
      <c r="AF117" s="1"/>
      <c r="AG117" s="1"/>
      <c r="AH117" s="1"/>
    </row>
    <row r="118" spans="1:34" x14ac:dyDescent="0.25">
      <c r="A118" s="7" t="s">
        <v>105</v>
      </c>
      <c r="B118" s="45">
        <v>0</v>
      </c>
      <c r="C118" s="45">
        <v>0</v>
      </c>
      <c r="D118" s="45">
        <v>0</v>
      </c>
      <c r="E118" s="45">
        <v>0</v>
      </c>
      <c r="F118" s="45">
        <v>0</v>
      </c>
      <c r="G118" s="45">
        <v>0</v>
      </c>
      <c r="H118" s="45">
        <v>0</v>
      </c>
      <c r="I118" s="45">
        <v>0</v>
      </c>
      <c r="J118" s="45">
        <v>0</v>
      </c>
      <c r="K118" s="45">
        <v>0</v>
      </c>
      <c r="L118" s="45">
        <v>0</v>
      </c>
      <c r="M118" s="45">
        <v>0</v>
      </c>
      <c r="N118" s="45">
        <v>0</v>
      </c>
      <c r="O118" s="45">
        <v>0</v>
      </c>
      <c r="P118" s="45">
        <v>0</v>
      </c>
      <c r="Q118" s="45">
        <v>0</v>
      </c>
      <c r="R118" s="45">
        <v>0</v>
      </c>
      <c r="S118" s="45">
        <v>0</v>
      </c>
      <c r="T118" s="45">
        <v>0</v>
      </c>
      <c r="U118" s="45">
        <v>0</v>
      </c>
      <c r="V118" s="45">
        <v>0</v>
      </c>
      <c r="W118" s="45">
        <v>0</v>
      </c>
      <c r="X118" s="46"/>
      <c r="Y118" s="45">
        <v>0</v>
      </c>
      <c r="Z118" s="46"/>
      <c r="AA118" s="47">
        <v>0</v>
      </c>
      <c r="AB118" s="47">
        <v>0</v>
      </c>
      <c r="AC118" s="47">
        <v>0</v>
      </c>
      <c r="AD118" s="47">
        <v>0</v>
      </c>
      <c r="AE118" s="47">
        <f t="shared" si="20"/>
        <v>0</v>
      </c>
      <c r="AF118" s="1"/>
      <c r="AG118" s="1"/>
      <c r="AH118" s="1"/>
    </row>
    <row r="119" spans="1:34" x14ac:dyDescent="0.25">
      <c r="A119" s="7" t="s">
        <v>106</v>
      </c>
      <c r="B119" s="45">
        <v>201</v>
      </c>
      <c r="C119" s="45">
        <v>31</v>
      </c>
      <c r="D119" s="45">
        <v>162</v>
      </c>
      <c r="E119" s="45">
        <v>72</v>
      </c>
      <c r="F119" s="45">
        <v>298</v>
      </c>
      <c r="G119" s="45">
        <v>57</v>
      </c>
      <c r="H119" s="45">
        <v>106</v>
      </c>
      <c r="I119" s="45">
        <v>34</v>
      </c>
      <c r="J119" s="45">
        <v>127</v>
      </c>
      <c r="K119" s="45">
        <v>53</v>
      </c>
      <c r="L119" s="45">
        <v>84</v>
      </c>
      <c r="M119" s="45">
        <v>521</v>
      </c>
      <c r="N119" s="45">
        <v>59</v>
      </c>
      <c r="O119" s="45">
        <v>87</v>
      </c>
      <c r="P119" s="45">
        <v>111</v>
      </c>
      <c r="Q119" s="45">
        <v>136</v>
      </c>
      <c r="R119" s="45">
        <v>91</v>
      </c>
      <c r="S119" s="45">
        <v>122</v>
      </c>
      <c r="T119" s="45">
        <v>107</v>
      </c>
      <c r="U119" s="45">
        <v>98</v>
      </c>
      <c r="V119" s="45">
        <v>170</v>
      </c>
      <c r="W119" s="45">
        <v>185</v>
      </c>
      <c r="X119" s="46"/>
      <c r="Y119" s="45">
        <v>39</v>
      </c>
      <c r="Z119" s="46"/>
      <c r="AA119" s="47">
        <v>40</v>
      </c>
      <c r="AB119" s="47">
        <v>128</v>
      </c>
      <c r="AC119" s="47">
        <v>384</v>
      </c>
      <c r="AD119" s="47">
        <v>226</v>
      </c>
      <c r="AE119" s="47">
        <f t="shared" si="20"/>
        <v>3729</v>
      </c>
      <c r="AF119" s="1"/>
      <c r="AG119" s="1"/>
      <c r="AH119" s="1"/>
    </row>
    <row r="120" spans="1:34" x14ac:dyDescent="0.25">
      <c r="A120" s="51" t="s">
        <v>101</v>
      </c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3"/>
      <c r="AF120" s="1"/>
      <c r="AG120" s="1"/>
      <c r="AH120" s="1"/>
    </row>
    <row r="121" spans="1:34" x14ac:dyDescent="0.25">
      <c r="A121" s="7" t="s">
        <v>63</v>
      </c>
      <c r="B121" s="47">
        <v>1128</v>
      </c>
      <c r="C121" s="47">
        <v>186</v>
      </c>
      <c r="D121" s="47">
        <v>800</v>
      </c>
      <c r="E121" s="47">
        <v>351</v>
      </c>
      <c r="F121" s="47">
        <v>1717</v>
      </c>
      <c r="G121" s="47">
        <v>191</v>
      </c>
      <c r="H121" s="47">
        <v>530</v>
      </c>
      <c r="I121" s="47">
        <v>298</v>
      </c>
      <c r="J121" s="47">
        <v>514</v>
      </c>
      <c r="K121" s="47">
        <v>367</v>
      </c>
      <c r="L121" s="47">
        <v>509</v>
      </c>
      <c r="M121" s="47">
        <v>3109</v>
      </c>
      <c r="N121" s="47">
        <v>355</v>
      </c>
      <c r="O121" s="47">
        <v>555</v>
      </c>
      <c r="P121" s="47">
        <v>484</v>
      </c>
      <c r="Q121" s="47">
        <v>712</v>
      </c>
      <c r="R121" s="47">
        <v>649</v>
      </c>
      <c r="S121" s="47">
        <v>729</v>
      </c>
      <c r="T121" s="47">
        <v>496</v>
      </c>
      <c r="U121" s="47">
        <v>453</v>
      </c>
      <c r="V121" s="47">
        <v>767</v>
      </c>
      <c r="W121" s="47">
        <v>672</v>
      </c>
      <c r="X121" s="47">
        <v>424</v>
      </c>
      <c r="Y121" s="47">
        <v>229</v>
      </c>
      <c r="Z121" s="46"/>
      <c r="AA121" s="47">
        <v>179</v>
      </c>
      <c r="AB121" s="47">
        <v>495</v>
      </c>
      <c r="AC121" s="47">
        <v>1746</v>
      </c>
      <c r="AD121" s="47">
        <v>1176</v>
      </c>
      <c r="AE121" s="47">
        <f t="shared" si="20"/>
        <v>19821</v>
      </c>
      <c r="AF121" s="1"/>
      <c r="AG121" s="1"/>
      <c r="AH121" s="1"/>
    </row>
    <row r="122" spans="1:34" x14ac:dyDescent="0.25">
      <c r="A122" s="7" t="s">
        <v>64</v>
      </c>
      <c r="B122" s="47">
        <v>181</v>
      </c>
      <c r="C122" s="47">
        <v>16</v>
      </c>
      <c r="D122" s="47">
        <v>127</v>
      </c>
      <c r="E122" s="47">
        <v>57</v>
      </c>
      <c r="F122" s="47">
        <v>286</v>
      </c>
      <c r="G122" s="47">
        <v>40</v>
      </c>
      <c r="H122" s="47">
        <v>74</v>
      </c>
      <c r="I122" s="47">
        <v>38</v>
      </c>
      <c r="J122" s="47">
        <v>112</v>
      </c>
      <c r="K122" s="47">
        <v>58</v>
      </c>
      <c r="L122" s="47">
        <v>81</v>
      </c>
      <c r="M122" s="47">
        <v>517</v>
      </c>
      <c r="N122" s="47">
        <v>45</v>
      </c>
      <c r="O122" s="47">
        <v>95</v>
      </c>
      <c r="P122" s="47">
        <v>91</v>
      </c>
      <c r="Q122" s="47">
        <v>97</v>
      </c>
      <c r="R122" s="47">
        <v>103</v>
      </c>
      <c r="S122" s="47">
        <v>140</v>
      </c>
      <c r="T122" s="47">
        <v>109</v>
      </c>
      <c r="U122" s="47">
        <v>45</v>
      </c>
      <c r="V122" s="47">
        <v>136</v>
      </c>
      <c r="W122" s="47">
        <v>127</v>
      </c>
      <c r="X122" s="47">
        <v>73</v>
      </c>
      <c r="Y122" s="47">
        <v>39</v>
      </c>
      <c r="Z122" s="46"/>
      <c r="AA122" s="47">
        <v>36</v>
      </c>
      <c r="AB122" s="47">
        <v>98</v>
      </c>
      <c r="AC122" s="47">
        <v>429</v>
      </c>
      <c r="AD122" s="47">
        <v>283</v>
      </c>
      <c r="AE122" s="47">
        <f t="shared" si="20"/>
        <v>3533</v>
      </c>
      <c r="AF122" s="1"/>
      <c r="AG122" s="1"/>
      <c r="AH122" s="1"/>
    </row>
    <row r="123" spans="1:34" x14ac:dyDescent="0.25">
      <c r="A123" s="51" t="s">
        <v>65</v>
      </c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3"/>
      <c r="AF123" s="1"/>
      <c r="AG123" s="1"/>
      <c r="AH123" s="1"/>
    </row>
    <row r="124" spans="1:34" x14ac:dyDescent="0.25">
      <c r="A124" s="7" t="s">
        <v>63</v>
      </c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7">
        <v>419</v>
      </c>
      <c r="W124" s="48"/>
      <c r="X124" s="48"/>
      <c r="Y124" s="48"/>
      <c r="Z124" s="48"/>
      <c r="AA124" s="48"/>
      <c r="AB124" s="48"/>
      <c r="AC124" s="48"/>
      <c r="AD124" s="48"/>
      <c r="AE124" s="47">
        <f t="shared" si="20"/>
        <v>419</v>
      </c>
      <c r="AF124" s="1"/>
      <c r="AG124" s="1"/>
      <c r="AH124" s="1"/>
    </row>
    <row r="125" spans="1:34" x14ac:dyDescent="0.25">
      <c r="A125" s="7" t="s">
        <v>64</v>
      </c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7">
        <v>469</v>
      </c>
      <c r="W125" s="48"/>
      <c r="X125" s="48"/>
      <c r="Y125" s="48"/>
      <c r="Z125" s="48"/>
      <c r="AA125" s="48"/>
      <c r="AB125" s="48"/>
      <c r="AC125" s="48"/>
      <c r="AD125" s="48"/>
      <c r="AE125" s="47">
        <f t="shared" si="20"/>
        <v>469</v>
      </c>
      <c r="AF125" s="1"/>
      <c r="AG125" s="1"/>
      <c r="AH125" s="1"/>
    </row>
    <row r="126" spans="1:34" x14ac:dyDescent="0.25">
      <c r="A126" s="51" t="s">
        <v>66</v>
      </c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3"/>
      <c r="AF126" s="1"/>
      <c r="AG126" s="1"/>
      <c r="AH126" s="1"/>
    </row>
    <row r="127" spans="1:34" x14ac:dyDescent="0.25">
      <c r="A127" s="7" t="s">
        <v>63</v>
      </c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7">
        <v>1101</v>
      </c>
      <c r="AD127" s="48"/>
      <c r="AE127" s="47">
        <f t="shared" si="20"/>
        <v>1101</v>
      </c>
      <c r="AF127" s="1"/>
      <c r="AG127" s="1"/>
      <c r="AH127" s="1"/>
    </row>
    <row r="128" spans="1:34" x14ac:dyDescent="0.25">
      <c r="A128" s="7" t="s">
        <v>64</v>
      </c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7">
        <v>1036</v>
      </c>
      <c r="AD128" s="48"/>
      <c r="AE128" s="47">
        <f t="shared" si="20"/>
        <v>1036</v>
      </c>
      <c r="AF128" s="1"/>
      <c r="AG128" s="1"/>
      <c r="AH128" s="1"/>
    </row>
    <row r="129" spans="1:34" x14ac:dyDescent="0.25">
      <c r="A129" s="51" t="s">
        <v>67</v>
      </c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3"/>
      <c r="AF129" s="1"/>
      <c r="AG129" s="1"/>
      <c r="AH129" s="1"/>
    </row>
    <row r="130" spans="1:34" x14ac:dyDescent="0.25">
      <c r="A130" s="7" t="s">
        <v>63</v>
      </c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7">
        <v>9</v>
      </c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7">
        <f t="shared" si="20"/>
        <v>9</v>
      </c>
      <c r="AF130" s="1"/>
      <c r="AG130" s="1"/>
      <c r="AH130" s="1"/>
    </row>
    <row r="131" spans="1:34" x14ac:dyDescent="0.25">
      <c r="A131" s="7" t="s">
        <v>64</v>
      </c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7">
        <v>4</v>
      </c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7">
        <f t="shared" si="20"/>
        <v>4</v>
      </c>
      <c r="AF131" s="1"/>
      <c r="AG131" s="1"/>
      <c r="AH131" s="1"/>
    </row>
    <row r="132" spans="1:34" x14ac:dyDescent="0.2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x14ac:dyDescent="0.2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2:34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2:34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2:34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2:34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2:34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2:34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2:34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2:34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2:34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2:34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2:34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2:34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2:34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2:34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2:34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2:34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2:34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2:34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2:34" x14ac:dyDescent="0.2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2:34" x14ac:dyDescent="0.2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2:34" x14ac:dyDescent="0.2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2:34" x14ac:dyDescent="0.2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2:34" x14ac:dyDescent="0.2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2:34" x14ac:dyDescent="0.2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2:34" x14ac:dyDescent="0.2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2:34" x14ac:dyDescent="0.2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2:34" x14ac:dyDescent="0.2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2:34" x14ac:dyDescent="0.2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2:34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2:34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2:34" x14ac:dyDescent="0.2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2:34" x14ac:dyDescent="0.2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2:34" x14ac:dyDescent="0.2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2:34" x14ac:dyDescent="0.2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2:34" x14ac:dyDescent="0.2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2:34" x14ac:dyDescent="0.2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2:34" x14ac:dyDescent="0.2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2:34" x14ac:dyDescent="0.2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2:34" x14ac:dyDescent="0.2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2:34" x14ac:dyDescent="0.2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2:34" x14ac:dyDescent="0.2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2:34" x14ac:dyDescent="0.2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2:34" x14ac:dyDescent="0.2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2:34" x14ac:dyDescent="0.2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2:34" x14ac:dyDescent="0.2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2:34" x14ac:dyDescent="0.2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2:34" x14ac:dyDescent="0.2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2:34" x14ac:dyDescent="0.2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2:34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2:34" x14ac:dyDescent="0.2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2:34" x14ac:dyDescent="0.2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2:34" x14ac:dyDescent="0.2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2:34" x14ac:dyDescent="0.2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2:34" x14ac:dyDescent="0.2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2:34" x14ac:dyDescent="0.2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2:34" x14ac:dyDescent="0.2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2:34" x14ac:dyDescent="0.2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2:34" x14ac:dyDescent="0.2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2:34" x14ac:dyDescent="0.2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2:34" x14ac:dyDescent="0.2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2:34" x14ac:dyDescent="0.2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2:34" x14ac:dyDescent="0.2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2:34" x14ac:dyDescent="0.2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2:34" x14ac:dyDescent="0.2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2:34" x14ac:dyDescent="0.2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2:34" x14ac:dyDescent="0.2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2:34" x14ac:dyDescent="0.2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2:34" x14ac:dyDescent="0.2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2:34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2:34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2:34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2:34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2:34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2:34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2:34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2:34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2:34" x14ac:dyDescent="0.2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2:34" x14ac:dyDescent="0.2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2:34" x14ac:dyDescent="0.2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2:34" x14ac:dyDescent="0.2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2:34" x14ac:dyDescent="0.2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2:34" x14ac:dyDescent="0.2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2:34" x14ac:dyDescent="0.2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2:34" x14ac:dyDescent="0.2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2:34" x14ac:dyDescent="0.2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2:34" x14ac:dyDescent="0.2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2:34" x14ac:dyDescent="0.2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2:34" x14ac:dyDescent="0.2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2:34" x14ac:dyDescent="0.2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2:34" x14ac:dyDescent="0.2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2:34" x14ac:dyDescent="0.2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2:34" x14ac:dyDescent="0.2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2:34" x14ac:dyDescent="0.2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2:34" x14ac:dyDescent="0.2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2:34" x14ac:dyDescent="0.2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2:34" x14ac:dyDescent="0.2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2:34" x14ac:dyDescent="0.2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2:34" x14ac:dyDescent="0.2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2:34" x14ac:dyDescent="0.2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2:34" x14ac:dyDescent="0.2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2:34" x14ac:dyDescent="0.2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2:34" x14ac:dyDescent="0.2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2:34" x14ac:dyDescent="0.2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2:34" x14ac:dyDescent="0.2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2:34" x14ac:dyDescent="0.2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2:34" x14ac:dyDescent="0.2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2:34" x14ac:dyDescent="0.2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2:34" x14ac:dyDescent="0.2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2:34" x14ac:dyDescent="0.2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2:34" x14ac:dyDescent="0.2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2:34" x14ac:dyDescent="0.2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2:34" x14ac:dyDescent="0.2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2:34" x14ac:dyDescent="0.2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2:34" x14ac:dyDescent="0.2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2:34" x14ac:dyDescent="0.2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2:34" x14ac:dyDescent="0.2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2:34" x14ac:dyDescent="0.2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2:34" x14ac:dyDescent="0.2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2:34" x14ac:dyDescent="0.2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2:34" x14ac:dyDescent="0.2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2:34" x14ac:dyDescent="0.2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2:34" x14ac:dyDescent="0.2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2:34" x14ac:dyDescent="0.2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2:34" x14ac:dyDescent="0.2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2:34" x14ac:dyDescent="0.2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2:34" x14ac:dyDescent="0.2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2:34" x14ac:dyDescent="0.2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2:34" x14ac:dyDescent="0.2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2:34" x14ac:dyDescent="0.2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2:34" x14ac:dyDescent="0.2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2:34" x14ac:dyDescent="0.2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2:34" x14ac:dyDescent="0.2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2:34" x14ac:dyDescent="0.2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2:34" x14ac:dyDescent="0.2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2:34" x14ac:dyDescent="0.2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2:34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spans="2:34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2:34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spans="2:34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2:34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spans="2:34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2:34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spans="2:34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2:34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spans="2:34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2:34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spans="2:34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2:34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</row>
    <row r="293" spans="2:34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2:34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</row>
    <row r="295" spans="2:34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2:34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</row>
    <row r="297" spans="2:34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2:34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</row>
    <row r="299" spans="2:34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2:34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</row>
    <row r="301" spans="2:34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2:34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</row>
    <row r="303" spans="2:34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2:34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</row>
    <row r="305" spans="2:34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2:34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</row>
    <row r="307" spans="2:34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2:34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</row>
    <row r="309" spans="2:34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2:34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</row>
    <row r="311" spans="2:34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2:34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</row>
    <row r="313" spans="2:34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spans="2:34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</row>
    <row r="315" spans="2:34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spans="2:34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</row>
    <row r="317" spans="2:34" x14ac:dyDescent="0.2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2:34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</row>
    <row r="319" spans="2:34" x14ac:dyDescent="0.2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2:34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</row>
    <row r="321" spans="2:34" x14ac:dyDescent="0.2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2:34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</row>
    <row r="323" spans="2:34" x14ac:dyDescent="0.2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2:34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</row>
    <row r="325" spans="2:34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2:34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</row>
    <row r="327" spans="2:34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spans="2:34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</row>
    <row r="329" spans="2:34" x14ac:dyDescent="0.2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spans="2:34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</row>
    <row r="331" spans="2:34" x14ac:dyDescent="0.2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2:34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</row>
    <row r="333" spans="2:34" x14ac:dyDescent="0.2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2:34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</row>
    <row r="335" spans="2:34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2:34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</row>
    <row r="337" spans="2:34" x14ac:dyDescent="0.2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2:34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</row>
    <row r="339" spans="2:34" x14ac:dyDescent="0.2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2:34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</row>
    <row r="341" spans="2:34" x14ac:dyDescent="0.2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2:34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</row>
    <row r="343" spans="2:34" x14ac:dyDescent="0.2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2:34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</row>
    <row r="345" spans="2:34" x14ac:dyDescent="0.2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2:34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</row>
    <row r="347" spans="2:34" x14ac:dyDescent="0.2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2:34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</row>
    <row r="349" spans="2:34" x14ac:dyDescent="0.2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2:34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</row>
    <row r="351" spans="2:34" x14ac:dyDescent="0.2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2:34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</row>
    <row r="353" spans="2:34" x14ac:dyDescent="0.2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spans="2:34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</row>
    <row r="355" spans="2:34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spans="2:34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</row>
    <row r="357" spans="2:34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spans="2:34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</row>
    <row r="359" spans="2:34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spans="2:34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</row>
    <row r="361" spans="2:34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2:34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</row>
    <row r="363" spans="2:34" x14ac:dyDescent="0.2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2:34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</row>
    <row r="365" spans="2:34" x14ac:dyDescent="0.2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spans="2:34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</row>
    <row r="367" spans="2:34" x14ac:dyDescent="0.2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spans="2:34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</row>
    <row r="369" spans="2:34" x14ac:dyDescent="0.2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spans="2:34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</row>
    <row r="371" spans="2:34" x14ac:dyDescent="0.2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spans="2:34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</row>
    <row r="373" spans="2:34" x14ac:dyDescent="0.2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spans="2:34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</row>
    <row r="375" spans="2:34" x14ac:dyDescent="0.2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spans="2:34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</row>
    <row r="377" spans="2:34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2:34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</row>
    <row r="379" spans="2:34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spans="2:34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</row>
    <row r="381" spans="2:34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spans="2:34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</row>
    <row r="383" spans="2:34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spans="2:34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</row>
    <row r="385" spans="2:34" x14ac:dyDescent="0.2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spans="2:34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</row>
    <row r="387" spans="2:34" x14ac:dyDescent="0.2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2:34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</row>
    <row r="389" spans="2:34" x14ac:dyDescent="0.2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2:34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</row>
    <row r="391" spans="2:34" x14ac:dyDescent="0.2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2:34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</row>
    <row r="393" spans="2:34" x14ac:dyDescent="0.2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2:34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</row>
    <row r="395" spans="2:34" x14ac:dyDescent="0.2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2:34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</row>
    <row r="397" spans="2:34" x14ac:dyDescent="0.2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2:34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</row>
    <row r="399" spans="2:34" x14ac:dyDescent="0.2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2:34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</row>
    <row r="401" spans="2:34" x14ac:dyDescent="0.2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2:34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</row>
    <row r="403" spans="2:34" x14ac:dyDescent="0.2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2:34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</row>
    <row r="405" spans="2:34" x14ac:dyDescent="0.2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2:34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</row>
    <row r="407" spans="2:34" x14ac:dyDescent="0.2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2:34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</row>
    <row r="409" spans="2:34" x14ac:dyDescent="0.2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2:34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</row>
    <row r="411" spans="2:34" x14ac:dyDescent="0.2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2:34" x14ac:dyDescent="0.2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</row>
    <row r="413" spans="2:34" x14ac:dyDescent="0.2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2:34" x14ac:dyDescent="0.2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</row>
    <row r="415" spans="2:34" x14ac:dyDescent="0.2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spans="2:34" x14ac:dyDescent="0.2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</row>
    <row r="417" spans="2:34" x14ac:dyDescent="0.2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2:34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</row>
    <row r="419" spans="2:34" x14ac:dyDescent="0.2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2:34" x14ac:dyDescent="0.2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</row>
    <row r="421" spans="2:34" x14ac:dyDescent="0.2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spans="2:34" x14ac:dyDescent="0.2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</row>
    <row r="423" spans="2:34" x14ac:dyDescent="0.2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spans="2:34" x14ac:dyDescent="0.2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</row>
    <row r="425" spans="2:34" x14ac:dyDescent="0.2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spans="2:34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</row>
    <row r="427" spans="2:34" x14ac:dyDescent="0.2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2:34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</row>
    <row r="429" spans="2:34" x14ac:dyDescent="0.2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spans="2:34" x14ac:dyDescent="0.2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</row>
    <row r="431" spans="2:34" x14ac:dyDescent="0.2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2:34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</row>
    <row r="433" spans="2:34" x14ac:dyDescent="0.2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spans="2:34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</row>
    <row r="435" spans="2:34" x14ac:dyDescent="0.2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spans="2:34" x14ac:dyDescent="0.2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</row>
    <row r="437" spans="2:34" x14ac:dyDescent="0.2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spans="2:34" x14ac:dyDescent="0.2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</row>
    <row r="439" spans="2:34" x14ac:dyDescent="0.2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spans="2:34" x14ac:dyDescent="0.2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</row>
    <row r="441" spans="2:34" x14ac:dyDescent="0.2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spans="2:34" x14ac:dyDescent="0.2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</row>
    <row r="443" spans="2:34" x14ac:dyDescent="0.2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spans="2:34" x14ac:dyDescent="0.2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</row>
    <row r="445" spans="2:34" x14ac:dyDescent="0.2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spans="2:34" x14ac:dyDescent="0.2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</row>
    <row r="447" spans="2:34" x14ac:dyDescent="0.2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2:34" x14ac:dyDescent="0.2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</row>
    <row r="449" spans="2:34" x14ac:dyDescent="0.2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spans="2:34" x14ac:dyDescent="0.2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</row>
    <row r="451" spans="2:34" x14ac:dyDescent="0.2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spans="2:34" x14ac:dyDescent="0.2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</row>
    <row r="453" spans="2:34" x14ac:dyDescent="0.2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spans="2:34" x14ac:dyDescent="0.2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</row>
    <row r="455" spans="2:34" x14ac:dyDescent="0.2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spans="2:34" x14ac:dyDescent="0.2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</row>
    <row r="457" spans="2:34" x14ac:dyDescent="0.2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spans="2:34" x14ac:dyDescent="0.2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</row>
    <row r="459" spans="2:34" x14ac:dyDescent="0.2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spans="2:34" x14ac:dyDescent="0.2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</row>
    <row r="461" spans="2:34" x14ac:dyDescent="0.2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2:34" x14ac:dyDescent="0.2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</row>
    <row r="463" spans="2:34" x14ac:dyDescent="0.2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spans="2:34" x14ac:dyDescent="0.2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</row>
    <row r="465" spans="2:34" x14ac:dyDescent="0.2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spans="2:34" x14ac:dyDescent="0.2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</row>
    <row r="467" spans="2:34" x14ac:dyDescent="0.2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spans="2:34" x14ac:dyDescent="0.2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</row>
    <row r="469" spans="2:34" x14ac:dyDescent="0.2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spans="2:34" x14ac:dyDescent="0.2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</row>
    <row r="471" spans="2:34" x14ac:dyDescent="0.2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spans="2:34" x14ac:dyDescent="0.2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</row>
    <row r="473" spans="2:34" x14ac:dyDescent="0.2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spans="2:34" x14ac:dyDescent="0.2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</row>
    <row r="475" spans="2:34" x14ac:dyDescent="0.2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spans="2:34" x14ac:dyDescent="0.2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</row>
    <row r="477" spans="2:34" x14ac:dyDescent="0.2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spans="2:34" x14ac:dyDescent="0.2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</row>
    <row r="479" spans="2:34" x14ac:dyDescent="0.2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spans="2:34" x14ac:dyDescent="0.2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</row>
    <row r="481" spans="2:34" x14ac:dyDescent="0.2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spans="2:34" x14ac:dyDescent="0.2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</row>
    <row r="483" spans="2:34" x14ac:dyDescent="0.2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spans="2:34" x14ac:dyDescent="0.2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</row>
    <row r="485" spans="2:34" x14ac:dyDescent="0.2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spans="2:34" x14ac:dyDescent="0.2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</row>
    <row r="487" spans="2:34" x14ac:dyDescent="0.2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spans="2:34" x14ac:dyDescent="0.2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</row>
    <row r="489" spans="2:34" x14ac:dyDescent="0.2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spans="2:34" x14ac:dyDescent="0.2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</row>
    <row r="491" spans="2:34" x14ac:dyDescent="0.2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spans="2:34" x14ac:dyDescent="0.2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</row>
    <row r="493" spans="2:34" x14ac:dyDescent="0.2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spans="2:34" x14ac:dyDescent="0.2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</row>
    <row r="495" spans="2:34" x14ac:dyDescent="0.2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spans="2:34" x14ac:dyDescent="0.2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</row>
    <row r="497" spans="2:34" x14ac:dyDescent="0.2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spans="2:34" x14ac:dyDescent="0.2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</row>
    <row r="499" spans="2:34" x14ac:dyDescent="0.2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spans="2:34" x14ac:dyDescent="0.2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</row>
    <row r="501" spans="2:34" x14ac:dyDescent="0.2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spans="2:34" x14ac:dyDescent="0.2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</row>
    <row r="503" spans="2:34" x14ac:dyDescent="0.2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spans="2:34" x14ac:dyDescent="0.2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</row>
    <row r="505" spans="2:34" x14ac:dyDescent="0.2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spans="2:34" x14ac:dyDescent="0.2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</row>
    <row r="507" spans="2:34" x14ac:dyDescent="0.2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spans="2:34" x14ac:dyDescent="0.2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</row>
    <row r="509" spans="2:34" x14ac:dyDescent="0.2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spans="2:34" x14ac:dyDescent="0.2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</row>
    <row r="511" spans="2:34" x14ac:dyDescent="0.2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spans="2:34" x14ac:dyDescent="0.2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</row>
    <row r="513" spans="2:34" x14ac:dyDescent="0.2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spans="2:34" x14ac:dyDescent="0.2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</row>
    <row r="515" spans="2:34" x14ac:dyDescent="0.2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spans="2:34" x14ac:dyDescent="0.2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</row>
    <row r="517" spans="2:34" x14ac:dyDescent="0.2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spans="2:34" x14ac:dyDescent="0.2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</row>
    <row r="519" spans="2:34" x14ac:dyDescent="0.2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spans="2:34" x14ac:dyDescent="0.2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</row>
    <row r="521" spans="2:34" x14ac:dyDescent="0.2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spans="2:34" x14ac:dyDescent="0.2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</row>
    <row r="523" spans="2:34" x14ac:dyDescent="0.2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spans="2:34" x14ac:dyDescent="0.2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</row>
    <row r="525" spans="2:34" x14ac:dyDescent="0.2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spans="2:34" x14ac:dyDescent="0.2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</row>
    <row r="527" spans="2:34" x14ac:dyDescent="0.2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spans="2:34" x14ac:dyDescent="0.2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</row>
    <row r="529" spans="2:34" x14ac:dyDescent="0.2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spans="2:34" x14ac:dyDescent="0.2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</row>
    <row r="531" spans="2:34" x14ac:dyDescent="0.2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spans="2:34" x14ac:dyDescent="0.2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</row>
    <row r="533" spans="2:34" x14ac:dyDescent="0.2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spans="2:34" x14ac:dyDescent="0.2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</row>
    <row r="535" spans="2:34" x14ac:dyDescent="0.2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spans="2:34" x14ac:dyDescent="0.2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</row>
    <row r="537" spans="2:34" x14ac:dyDescent="0.2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spans="2:34" x14ac:dyDescent="0.2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</row>
    <row r="539" spans="2:34" x14ac:dyDescent="0.2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spans="2:34" x14ac:dyDescent="0.2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</row>
    <row r="541" spans="2:34" x14ac:dyDescent="0.2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spans="2:34" x14ac:dyDescent="0.2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</row>
    <row r="543" spans="2:34" x14ac:dyDescent="0.2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spans="2:34" x14ac:dyDescent="0.2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</row>
    <row r="545" spans="2:34" x14ac:dyDescent="0.2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spans="2:34" x14ac:dyDescent="0.2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</row>
    <row r="547" spans="2:34" x14ac:dyDescent="0.2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spans="2:34" x14ac:dyDescent="0.2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</row>
    <row r="549" spans="2:34" x14ac:dyDescent="0.2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spans="2:34" x14ac:dyDescent="0.2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</row>
    <row r="551" spans="2:34" x14ac:dyDescent="0.2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spans="2:34" x14ac:dyDescent="0.2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</row>
    <row r="553" spans="2:34" x14ac:dyDescent="0.2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spans="2:34" x14ac:dyDescent="0.2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</row>
    <row r="555" spans="2:34" x14ac:dyDescent="0.2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spans="2:34" x14ac:dyDescent="0.2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</row>
    <row r="557" spans="2:34" x14ac:dyDescent="0.2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spans="2:34" x14ac:dyDescent="0.2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</row>
    <row r="559" spans="2:34" x14ac:dyDescent="0.2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spans="2:34" x14ac:dyDescent="0.2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</row>
  </sheetData>
  <mergeCells count="1">
    <mergeCell ref="A1:AE1"/>
  </mergeCells>
  <printOptions gridLines="1"/>
  <pageMargins left="0.25" right="0.25" top="0.75" bottom="0.75" header="0.3" footer="0.3"/>
  <pageSetup paperSize="3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</vt:lpstr>
      <vt:lpstr>Totals All Contests</vt:lpstr>
      <vt:lpstr>Federal-State-Municipal</vt:lpstr>
      <vt:lpstr>Cover!Print_Area</vt:lpstr>
      <vt:lpstr>'Federal-State-Municipal'!Print_Area</vt:lpstr>
      <vt:lpstr>'Totals All Contests'!Print_Area</vt:lpstr>
    </vt:vector>
  </TitlesOfParts>
  <Company>Oconto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Pytleski</dc:creator>
  <cp:lastModifiedBy>Kathy Goldschmidt</cp:lastModifiedBy>
  <cp:lastPrinted>2024-11-06T14:52:19Z</cp:lastPrinted>
  <dcterms:created xsi:type="dcterms:W3CDTF">2024-08-21T18:54:04Z</dcterms:created>
  <dcterms:modified xsi:type="dcterms:W3CDTF">2024-11-12T15:09:10Z</dcterms:modified>
</cp:coreProperties>
</file>